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113.10校基庫填報\112表4-10畢業出路\"/>
    </mc:Choice>
  </mc:AlternateContent>
  <xr:revisionPtr revIDLastSave="0" documentId="13_ncr:1_{A9C74AD5-7EA2-4D64-B0BC-9C3BB2311DE5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各學制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Q11" i="1" l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R9" i="1"/>
  <c r="R7" i="1"/>
  <c r="R5" i="1"/>
  <c r="P6" i="1" l="1"/>
  <c r="Q6" i="1"/>
  <c r="C8" i="1"/>
  <c r="P10" i="1"/>
  <c r="K8" i="1"/>
  <c r="G8" i="1"/>
  <c r="O8" i="1"/>
  <c r="I6" i="1"/>
  <c r="E10" i="1"/>
  <c r="Q10" i="1"/>
  <c r="E8" i="1"/>
  <c r="I8" i="1"/>
  <c r="M8" i="1"/>
  <c r="Q8" i="1"/>
  <c r="C10" i="1"/>
  <c r="G10" i="1"/>
  <c r="K10" i="1"/>
  <c r="O10" i="1"/>
  <c r="R11" i="1"/>
  <c r="R8" i="1" s="1"/>
  <c r="E6" i="1"/>
  <c r="M6" i="1"/>
  <c r="I10" i="1"/>
  <c r="M10" i="1"/>
  <c r="B6" i="1"/>
  <c r="F6" i="1"/>
  <c r="J6" i="1"/>
  <c r="N6" i="1"/>
  <c r="D8" i="1"/>
  <c r="H8" i="1"/>
  <c r="L8" i="1"/>
  <c r="P8" i="1"/>
  <c r="B10" i="1"/>
  <c r="F10" i="1"/>
  <c r="J10" i="1"/>
  <c r="N10" i="1"/>
  <c r="C6" i="1"/>
  <c r="G6" i="1"/>
  <c r="K6" i="1"/>
  <c r="O6" i="1"/>
  <c r="D6" i="1"/>
  <c r="H6" i="1"/>
  <c r="L6" i="1"/>
  <c r="B8" i="1"/>
  <c r="F8" i="1"/>
  <c r="J8" i="1"/>
  <c r="N8" i="1"/>
  <c r="D10" i="1"/>
  <c r="H10" i="1"/>
  <c r="L10" i="1"/>
  <c r="R6" i="1" l="1"/>
  <c r="R10" i="1"/>
  <c r="J12" i="1"/>
  <c r="Q12" i="1"/>
  <c r="F12" i="1"/>
  <c r="M12" i="1"/>
  <c r="H12" i="1"/>
  <c r="N12" i="1"/>
  <c r="P12" i="1"/>
  <c r="L12" i="1"/>
  <c r="I12" i="1"/>
  <c r="O12" i="1"/>
  <c r="G12" i="1"/>
  <c r="C12" i="1"/>
  <c r="K12" i="1"/>
  <c r="E12" i="1"/>
  <c r="D12" i="1"/>
  <c r="B12" i="1"/>
  <c r="R12" i="1" l="1"/>
</calcChain>
</file>

<file path=xl/sharedStrings.xml><?xml version="1.0" encoding="utf-8"?>
<sst xmlns="http://schemas.openxmlformats.org/spreadsheetml/2006/main" count="37" uniqueCount="20">
  <si>
    <t>學制別</t>
  </si>
  <si>
    <t>升學</t>
  </si>
  <si>
    <t>就業</t>
  </si>
  <si>
    <t>服役</t>
  </si>
  <si>
    <t>留學</t>
  </si>
  <si>
    <t>其他(含待業)</t>
  </si>
  <si>
    <t>合計</t>
  </si>
  <si>
    <t>自行創業</t>
  </si>
  <si>
    <t>留於原合作廠商</t>
  </si>
  <si>
    <t>留於原專班領域</t>
  </si>
  <si>
    <t>其他</t>
  </si>
  <si>
    <t>男</t>
  </si>
  <si>
    <t>女</t>
  </si>
  <si>
    <t>專科</t>
  </si>
  <si>
    <t>比率</t>
  </si>
  <si>
    <t>總計</t>
  </si>
  <si>
    <t>學士</t>
    <phoneticPr fontId="4" type="noConversion"/>
  </si>
  <si>
    <t>碩士</t>
    <phoneticPr fontId="4" type="noConversion"/>
  </si>
  <si>
    <t>占校比率</t>
  </si>
  <si>
    <t xml:space="preserve">  112學年度應屆畢業生流向調查結果(全校各學制)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</si>
</sst>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rgb="FF000000"/>
      <name val="新細明體"/>
      <charset val="136"/>
    </font>
    <font>
      <b/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B4C6E7"/>
      </patternFill>
    </fill>
    <fill>
      <patternFill patternType="solid">
        <fgColor rgb="FFFFE699"/>
        <bgColor rgb="FFFFCC99"/>
      </patternFill>
    </fill>
    <fill>
      <patternFill patternType="solid">
        <fgColor rgb="FFB4C6E7"/>
        <bgColor rgb="FFBDD7EE"/>
      </patternFill>
    </fill>
    <fill>
      <patternFill patternType="solid">
        <fgColor rgb="FFFF99FF"/>
        <bgColor rgb="FFCC99FF"/>
      </patternFill>
    </fill>
    <fill>
      <patternFill patternType="solid">
        <fgColor theme="4" tint="0.59999389629810485"/>
        <bgColor rgb="FFCCCC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Border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>
      <alignment vertical="center"/>
    </xf>
    <xf numFmtId="0" fontId="2" fillId="3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7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1" fillId="7" borderId="1" xfId="1" applyFont="1" applyFill="1" applyBorder="1" applyAlignment="1">
      <alignment horizontal="center" vertical="center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6E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FF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2"/>
  <sheetViews>
    <sheetView tabSelected="1" zoomScaleNormal="100" workbookViewId="0">
      <selection activeCell="R11" sqref="R11"/>
    </sheetView>
  </sheetViews>
  <sheetFormatPr defaultRowHeight="20.100000000000001" customHeight="1" x14ac:dyDescent="0.25"/>
  <cols>
    <col min="1" max="1" width="12.875" style="1" customWidth="1"/>
    <col min="2" max="17" width="10.625" style="1" customWidth="1"/>
    <col min="18" max="18" width="15.125" style="1" customWidth="1"/>
    <col min="19" max="1025" width="10.625" style="1" customWidth="1"/>
  </cols>
  <sheetData>
    <row r="1" spans="1:18" ht="30" customHeight="1" x14ac:dyDescent="0.25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0.100000000000001" customHeight="1" x14ac:dyDescent="0.25">
      <c r="A2" s="13" t="s">
        <v>0</v>
      </c>
      <c r="B2" s="14" t="s">
        <v>1</v>
      </c>
      <c r="C2" s="14"/>
      <c r="D2" s="14" t="s">
        <v>2</v>
      </c>
      <c r="E2" s="14"/>
      <c r="F2" s="14"/>
      <c r="G2" s="14"/>
      <c r="H2" s="14"/>
      <c r="I2" s="14"/>
      <c r="J2" s="14"/>
      <c r="K2" s="14"/>
      <c r="L2" s="14" t="s">
        <v>3</v>
      </c>
      <c r="M2" s="14"/>
      <c r="N2" s="14" t="s">
        <v>4</v>
      </c>
      <c r="O2" s="14"/>
      <c r="P2" s="14" t="s">
        <v>5</v>
      </c>
      <c r="Q2" s="14"/>
      <c r="R2" s="15" t="s">
        <v>6</v>
      </c>
    </row>
    <row r="3" spans="1:18" ht="20.100000000000001" customHeight="1" x14ac:dyDescent="0.25">
      <c r="A3" s="13"/>
      <c r="B3" s="13"/>
      <c r="C3" s="14"/>
      <c r="D3" s="14" t="s">
        <v>7</v>
      </c>
      <c r="E3" s="14"/>
      <c r="F3" s="13" t="s">
        <v>8</v>
      </c>
      <c r="G3" s="13"/>
      <c r="H3" s="13" t="s">
        <v>9</v>
      </c>
      <c r="I3" s="13"/>
      <c r="J3" s="13" t="s">
        <v>10</v>
      </c>
      <c r="K3" s="13"/>
      <c r="L3" s="14"/>
      <c r="M3" s="14"/>
      <c r="N3" s="14"/>
      <c r="O3" s="14"/>
      <c r="P3" s="14"/>
      <c r="Q3" s="14"/>
      <c r="R3" s="15"/>
    </row>
    <row r="4" spans="1:18" ht="20.100000000000001" customHeight="1" x14ac:dyDescent="0.25">
      <c r="A4" s="13"/>
      <c r="B4" s="2" t="s">
        <v>11</v>
      </c>
      <c r="C4" s="2" t="s">
        <v>12</v>
      </c>
      <c r="D4" s="2" t="s">
        <v>11</v>
      </c>
      <c r="E4" s="2" t="s">
        <v>12</v>
      </c>
      <c r="F4" s="2" t="s">
        <v>11</v>
      </c>
      <c r="G4" s="2" t="s">
        <v>12</v>
      </c>
      <c r="H4" s="2" t="s">
        <v>11</v>
      </c>
      <c r="I4" s="2" t="s">
        <v>12</v>
      </c>
      <c r="J4" s="2" t="s">
        <v>11</v>
      </c>
      <c r="K4" s="2" t="s">
        <v>12</v>
      </c>
      <c r="L4" s="2" t="s">
        <v>11</v>
      </c>
      <c r="M4" s="2" t="s">
        <v>12</v>
      </c>
      <c r="N4" s="2" t="s">
        <v>11</v>
      </c>
      <c r="O4" s="2" t="s">
        <v>12</v>
      </c>
      <c r="P4" s="2" t="s">
        <v>11</v>
      </c>
      <c r="Q4" s="2" t="s">
        <v>12</v>
      </c>
      <c r="R4" s="11" t="s">
        <v>18</v>
      </c>
    </row>
    <row r="5" spans="1:18" ht="20.100000000000001" customHeight="1" x14ac:dyDescent="0.25">
      <c r="A5" s="3" t="s">
        <v>13</v>
      </c>
      <c r="B5" s="3">
        <v>147</v>
      </c>
      <c r="C5" s="3">
        <v>415</v>
      </c>
      <c r="D5" s="3">
        <v>4</v>
      </c>
      <c r="E5" s="3">
        <v>3</v>
      </c>
      <c r="F5" s="3">
        <v>2</v>
      </c>
      <c r="G5" s="3">
        <v>17</v>
      </c>
      <c r="H5" s="3">
        <v>5</v>
      </c>
      <c r="I5" s="3">
        <v>12</v>
      </c>
      <c r="J5" s="3">
        <v>75</v>
      </c>
      <c r="K5" s="3">
        <v>139</v>
      </c>
      <c r="L5" s="3">
        <v>9</v>
      </c>
      <c r="M5" s="3">
        <v>0</v>
      </c>
      <c r="N5" s="3">
        <v>2</v>
      </c>
      <c r="O5" s="3">
        <v>3</v>
      </c>
      <c r="P5" s="3">
        <v>6</v>
      </c>
      <c r="Q5" s="3">
        <v>33</v>
      </c>
      <c r="R5" s="3">
        <f>SUM(B5:Q5)</f>
        <v>872</v>
      </c>
    </row>
    <row r="6" spans="1:18" ht="20.100000000000001" customHeight="1" x14ac:dyDescent="0.25">
      <c r="A6" s="3" t="s">
        <v>14</v>
      </c>
      <c r="B6" s="4">
        <f t="shared" ref="B6:Q6" si="0">B5/$R$5</f>
        <v>0.16857798165137614</v>
      </c>
      <c r="C6" s="4">
        <f t="shared" si="0"/>
        <v>0.47591743119266056</v>
      </c>
      <c r="D6" s="4">
        <f t="shared" si="0"/>
        <v>4.5871559633027525E-3</v>
      </c>
      <c r="E6" s="4">
        <f t="shared" si="0"/>
        <v>3.4403669724770644E-3</v>
      </c>
      <c r="F6" s="4">
        <f t="shared" si="0"/>
        <v>2.2935779816513763E-3</v>
      </c>
      <c r="G6" s="4">
        <f t="shared" si="0"/>
        <v>1.9495412844036698E-2</v>
      </c>
      <c r="H6" s="4">
        <f t="shared" si="0"/>
        <v>5.7339449541284407E-3</v>
      </c>
      <c r="I6" s="4">
        <f t="shared" si="0"/>
        <v>1.3761467889908258E-2</v>
      </c>
      <c r="J6" s="4">
        <f t="shared" si="0"/>
        <v>8.6009174311926603E-2</v>
      </c>
      <c r="K6" s="4">
        <f t="shared" si="0"/>
        <v>0.15940366972477063</v>
      </c>
      <c r="L6" s="4">
        <f t="shared" si="0"/>
        <v>1.0321100917431193E-2</v>
      </c>
      <c r="M6" s="4">
        <f t="shared" si="0"/>
        <v>0</v>
      </c>
      <c r="N6" s="4">
        <f t="shared" si="0"/>
        <v>2.2935779816513763E-3</v>
      </c>
      <c r="O6" s="4">
        <f t="shared" si="0"/>
        <v>3.4403669724770644E-3</v>
      </c>
      <c r="P6" s="4">
        <f t="shared" si="0"/>
        <v>6.8807339449541288E-3</v>
      </c>
      <c r="Q6" s="4">
        <f t="shared" si="0"/>
        <v>3.7844036697247709E-2</v>
      </c>
      <c r="R6" s="4">
        <f>R5/R11</f>
        <v>0.21931589537223339</v>
      </c>
    </row>
    <row r="7" spans="1:18" ht="20.100000000000001" customHeight="1" x14ac:dyDescent="0.25">
      <c r="A7" s="9" t="s">
        <v>16</v>
      </c>
      <c r="B7" s="5">
        <v>85</v>
      </c>
      <c r="C7" s="5">
        <v>120</v>
      </c>
      <c r="D7" s="5">
        <v>20</v>
      </c>
      <c r="E7" s="5">
        <v>49</v>
      </c>
      <c r="F7" s="5">
        <v>72</v>
      </c>
      <c r="G7" s="5">
        <v>284</v>
      </c>
      <c r="H7" s="5">
        <v>32</v>
      </c>
      <c r="I7" s="5">
        <v>96</v>
      </c>
      <c r="J7" s="5">
        <v>388</v>
      </c>
      <c r="K7" s="5">
        <v>1299</v>
      </c>
      <c r="L7" s="5">
        <v>169</v>
      </c>
      <c r="M7" s="5">
        <v>0</v>
      </c>
      <c r="N7" s="5">
        <v>5</v>
      </c>
      <c r="O7" s="5">
        <v>19</v>
      </c>
      <c r="P7" s="5">
        <v>52</v>
      </c>
      <c r="Q7" s="5">
        <v>182</v>
      </c>
      <c r="R7" s="5">
        <f>SUM(B7:Q7)</f>
        <v>2872</v>
      </c>
    </row>
    <row r="8" spans="1:18" ht="20.100000000000001" customHeight="1" x14ac:dyDescent="0.25">
      <c r="A8" s="5" t="s">
        <v>14</v>
      </c>
      <c r="B8" s="6">
        <f t="shared" ref="B8:Q8" si="1">B7/$R$7</f>
        <v>2.9596100278551533E-2</v>
      </c>
      <c r="C8" s="6">
        <f t="shared" si="1"/>
        <v>4.1782729805013928E-2</v>
      </c>
      <c r="D8" s="6">
        <f t="shared" si="1"/>
        <v>6.9637883008356544E-3</v>
      </c>
      <c r="E8" s="6">
        <f t="shared" si="1"/>
        <v>1.7061281337047353E-2</v>
      </c>
      <c r="F8" s="6">
        <f t="shared" si="1"/>
        <v>2.5069637883008356E-2</v>
      </c>
      <c r="G8" s="6">
        <f t="shared" si="1"/>
        <v>9.8885793871866301E-2</v>
      </c>
      <c r="H8" s="6">
        <f t="shared" si="1"/>
        <v>1.1142061281337047E-2</v>
      </c>
      <c r="I8" s="6">
        <f t="shared" si="1"/>
        <v>3.3426183844011144E-2</v>
      </c>
      <c r="J8" s="6">
        <f t="shared" si="1"/>
        <v>0.13509749303621169</v>
      </c>
      <c r="K8" s="6">
        <f t="shared" si="1"/>
        <v>0.45229805013927576</v>
      </c>
      <c r="L8" s="6">
        <f t="shared" si="1"/>
        <v>5.8844011142061281E-2</v>
      </c>
      <c r="M8" s="6">
        <f t="shared" si="1"/>
        <v>0</v>
      </c>
      <c r="N8" s="6">
        <f t="shared" si="1"/>
        <v>1.7409470752089136E-3</v>
      </c>
      <c r="O8" s="6">
        <f t="shared" si="1"/>
        <v>6.6155988857938717E-3</v>
      </c>
      <c r="P8" s="6">
        <f t="shared" si="1"/>
        <v>1.8105849582172703E-2</v>
      </c>
      <c r="Q8" s="6">
        <f t="shared" si="1"/>
        <v>6.3370473537604458E-2</v>
      </c>
      <c r="R8" s="6">
        <f>R7/R11</f>
        <v>0.72233400402414483</v>
      </c>
    </row>
    <row r="9" spans="1:18" ht="20.100000000000001" customHeight="1" x14ac:dyDescent="0.25">
      <c r="A9" s="10" t="s">
        <v>17</v>
      </c>
      <c r="B9" s="3">
        <v>3</v>
      </c>
      <c r="C9" s="3">
        <v>5</v>
      </c>
      <c r="D9" s="3">
        <v>6</v>
      </c>
      <c r="E9" s="3">
        <v>5</v>
      </c>
      <c r="F9" s="3">
        <v>12</v>
      </c>
      <c r="G9" s="3">
        <v>31</v>
      </c>
      <c r="H9" s="3">
        <v>14</v>
      </c>
      <c r="I9" s="3">
        <v>29</v>
      </c>
      <c r="J9" s="3">
        <v>34</v>
      </c>
      <c r="K9" s="3">
        <v>61</v>
      </c>
      <c r="L9" s="3">
        <v>20</v>
      </c>
      <c r="M9" s="3">
        <v>0</v>
      </c>
      <c r="N9" s="3">
        <v>0</v>
      </c>
      <c r="O9" s="3">
        <v>1</v>
      </c>
      <c r="P9" s="3">
        <v>1</v>
      </c>
      <c r="Q9" s="3">
        <v>10</v>
      </c>
      <c r="R9" s="3">
        <f>SUM(B9:Q9)</f>
        <v>232</v>
      </c>
    </row>
    <row r="10" spans="1:18" ht="20.100000000000001" customHeight="1" x14ac:dyDescent="0.25">
      <c r="A10" s="3" t="s">
        <v>14</v>
      </c>
      <c r="B10" s="4">
        <f t="shared" ref="B10:Q10" si="2">B9/$R$9</f>
        <v>1.2931034482758621E-2</v>
      </c>
      <c r="C10" s="4">
        <f t="shared" si="2"/>
        <v>2.1551724137931036E-2</v>
      </c>
      <c r="D10" s="4">
        <f t="shared" si="2"/>
        <v>2.5862068965517241E-2</v>
      </c>
      <c r="E10" s="4">
        <f t="shared" si="2"/>
        <v>2.1551724137931036E-2</v>
      </c>
      <c r="F10" s="4">
        <f t="shared" si="2"/>
        <v>5.1724137931034482E-2</v>
      </c>
      <c r="G10" s="4">
        <f t="shared" si="2"/>
        <v>0.1336206896551724</v>
      </c>
      <c r="H10" s="4">
        <f t="shared" si="2"/>
        <v>6.0344827586206899E-2</v>
      </c>
      <c r="I10" s="4">
        <f t="shared" si="2"/>
        <v>0.125</v>
      </c>
      <c r="J10" s="4">
        <f t="shared" si="2"/>
        <v>0.14655172413793102</v>
      </c>
      <c r="K10" s="4">
        <f t="shared" si="2"/>
        <v>0.26293103448275862</v>
      </c>
      <c r="L10" s="4">
        <f t="shared" si="2"/>
        <v>8.6206896551724144E-2</v>
      </c>
      <c r="M10" s="4">
        <f t="shared" si="2"/>
        <v>0</v>
      </c>
      <c r="N10" s="4">
        <f t="shared" si="2"/>
        <v>0</v>
      </c>
      <c r="O10" s="4">
        <f t="shared" si="2"/>
        <v>4.3103448275862068E-3</v>
      </c>
      <c r="P10" s="4">
        <f t="shared" si="2"/>
        <v>4.3103448275862068E-3</v>
      </c>
      <c r="Q10" s="4">
        <f t="shared" si="2"/>
        <v>4.3103448275862072E-2</v>
      </c>
      <c r="R10" s="4">
        <f>R9/R11</f>
        <v>5.8350100603621731E-2</v>
      </c>
    </row>
    <row r="11" spans="1:18" ht="20.100000000000001" customHeight="1" x14ac:dyDescent="0.25">
      <c r="A11" s="7" t="s">
        <v>15</v>
      </c>
      <c r="B11" s="7">
        <f t="shared" ref="B11:R11" si="3">B5+B7+B9</f>
        <v>235</v>
      </c>
      <c r="C11" s="7">
        <f t="shared" si="3"/>
        <v>540</v>
      </c>
      <c r="D11" s="7">
        <f t="shared" si="3"/>
        <v>30</v>
      </c>
      <c r="E11" s="7">
        <f t="shared" si="3"/>
        <v>57</v>
      </c>
      <c r="F11" s="7">
        <f t="shared" si="3"/>
        <v>86</v>
      </c>
      <c r="G11" s="7">
        <f t="shared" si="3"/>
        <v>332</v>
      </c>
      <c r="H11" s="7">
        <f t="shared" si="3"/>
        <v>51</v>
      </c>
      <c r="I11" s="7">
        <f t="shared" si="3"/>
        <v>137</v>
      </c>
      <c r="J11" s="7">
        <f t="shared" si="3"/>
        <v>497</v>
      </c>
      <c r="K11" s="7">
        <f t="shared" si="3"/>
        <v>1499</v>
      </c>
      <c r="L11" s="7">
        <f t="shared" si="3"/>
        <v>198</v>
      </c>
      <c r="M11" s="7">
        <f t="shared" si="3"/>
        <v>0</v>
      </c>
      <c r="N11" s="7">
        <f t="shared" si="3"/>
        <v>7</v>
      </c>
      <c r="O11" s="7">
        <f t="shared" si="3"/>
        <v>23</v>
      </c>
      <c r="P11" s="7">
        <f t="shared" si="3"/>
        <v>59</v>
      </c>
      <c r="Q11" s="7">
        <f t="shared" si="3"/>
        <v>225</v>
      </c>
      <c r="R11" s="7">
        <f t="shared" si="3"/>
        <v>3976</v>
      </c>
    </row>
    <row r="12" spans="1:18" ht="20.100000000000001" customHeight="1" x14ac:dyDescent="0.25">
      <c r="A12" s="7" t="s">
        <v>14</v>
      </c>
      <c r="B12" s="8">
        <f t="shared" ref="B12:Q12" si="4">B11/$R$11</f>
        <v>5.9104627766599596E-2</v>
      </c>
      <c r="C12" s="8">
        <f t="shared" si="4"/>
        <v>0.1358148893360161</v>
      </c>
      <c r="D12" s="8">
        <f t="shared" si="4"/>
        <v>7.545271629778672E-3</v>
      </c>
      <c r="E12" s="8">
        <f t="shared" si="4"/>
        <v>1.4336016096579477E-2</v>
      </c>
      <c r="F12" s="8">
        <f t="shared" si="4"/>
        <v>2.1629778672032193E-2</v>
      </c>
      <c r="G12" s="8">
        <f t="shared" si="4"/>
        <v>8.350100603621731E-2</v>
      </c>
      <c r="H12" s="8">
        <f t="shared" si="4"/>
        <v>1.2826961770623743E-2</v>
      </c>
      <c r="I12" s="8">
        <f t="shared" si="4"/>
        <v>3.4456740442655932E-2</v>
      </c>
      <c r="J12" s="8">
        <f t="shared" si="4"/>
        <v>0.125</v>
      </c>
      <c r="K12" s="8">
        <f t="shared" si="4"/>
        <v>0.37701207243460766</v>
      </c>
      <c r="L12" s="8">
        <f t="shared" si="4"/>
        <v>4.9798792756539235E-2</v>
      </c>
      <c r="M12" s="8">
        <f t="shared" si="4"/>
        <v>0</v>
      </c>
      <c r="N12" s="8">
        <f t="shared" si="4"/>
        <v>1.7605633802816902E-3</v>
      </c>
      <c r="O12" s="8">
        <f t="shared" si="4"/>
        <v>5.7847082494969816E-3</v>
      </c>
      <c r="P12" s="8">
        <f t="shared" si="4"/>
        <v>1.4839034205231388E-2</v>
      </c>
      <c r="Q12" s="8">
        <f t="shared" si="4"/>
        <v>5.6589537223340043E-2</v>
      </c>
      <c r="R12" s="8">
        <f>SUM(B12:Q12)</f>
        <v>1</v>
      </c>
    </row>
  </sheetData>
  <mergeCells count="12">
    <mergeCell ref="A1:R1"/>
    <mergeCell ref="A2:A4"/>
    <mergeCell ref="B2:C3"/>
    <mergeCell ref="D2:K2"/>
    <mergeCell ref="L2:M3"/>
    <mergeCell ref="N2:O3"/>
    <mergeCell ref="P2:Q3"/>
    <mergeCell ref="D3:E3"/>
    <mergeCell ref="F3:G3"/>
    <mergeCell ref="H3:I3"/>
    <mergeCell ref="J3:K3"/>
    <mergeCell ref="R2:R3"/>
  </mergeCells>
  <phoneticPr fontId="4" type="noConversion"/>
  <pageMargins left="0.7" right="0.7" top="0.3" bottom="0.3" header="0.3" footer="0.3"/>
  <pageSetup paperSize="77" scale="8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各學制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航 吳</cp:lastModifiedBy>
  <cp:revision>0</cp:revision>
  <cp:lastPrinted>2019-10-21T08:01:03Z</cp:lastPrinted>
  <dcterms:created xsi:type="dcterms:W3CDTF">2016-12-08T01:27:12Z</dcterms:created>
  <dcterms:modified xsi:type="dcterms:W3CDTF">2024-12-18T03:36:00Z</dcterms:modified>
  <dc:language>zh-TW</dc:language>
</cp:coreProperties>
</file>