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60" windowHeight="8670" activeTab="4"/>
  </bookViews>
  <sheets>
    <sheet name="各系回收比率" sheetId="5" r:id="rId1"/>
    <sheet name="全校大專" sheetId="1" r:id="rId2"/>
    <sheet name="全校碩士" sheetId="2" r:id="rId3"/>
    <sheet name="大專各系" sheetId="4" r:id="rId4"/>
    <sheet name="碩士各系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1" i="2" l="1"/>
  <c r="C227" i="2"/>
  <c r="C226" i="2"/>
  <c r="C225" i="2"/>
  <c r="C224" i="2"/>
  <c r="C223" i="2"/>
  <c r="C222" i="2"/>
  <c r="C221" i="2"/>
  <c r="C220" i="2"/>
  <c r="C219" i="2"/>
  <c r="C218" i="2"/>
  <c r="C213" i="2"/>
  <c r="C208" i="2"/>
  <c r="C204" i="2"/>
  <c r="C203" i="2"/>
  <c r="C202" i="2"/>
  <c r="C201" i="2"/>
  <c r="C200" i="2"/>
  <c r="C199" i="2"/>
  <c r="C195" i="2"/>
  <c r="C194" i="2"/>
  <c r="C190" i="2"/>
  <c r="C189" i="2"/>
  <c r="C188" i="2"/>
  <c r="C187" i="2"/>
  <c r="C186" i="2"/>
  <c r="C185" i="2"/>
  <c r="C184" i="2"/>
  <c r="C183" i="2"/>
  <c r="C182" i="2"/>
  <c r="C181" i="2"/>
  <c r="C177" i="2"/>
  <c r="C176" i="2"/>
  <c r="C175" i="2"/>
  <c r="C174" i="2"/>
  <c r="C173" i="2"/>
  <c r="C169" i="2"/>
  <c r="C168" i="2"/>
  <c r="C167" i="2"/>
  <c r="C166" i="2"/>
  <c r="C165" i="2"/>
  <c r="C161" i="2"/>
  <c r="C160" i="2"/>
  <c r="C156" i="2"/>
  <c r="C155" i="2"/>
  <c r="C154" i="2"/>
  <c r="C153" i="2"/>
  <c r="C152" i="2"/>
  <c r="C148" i="2"/>
  <c r="C147" i="2"/>
  <c r="C146" i="2"/>
  <c r="C145" i="2"/>
  <c r="C144" i="2"/>
  <c r="C143" i="2"/>
  <c r="C139" i="2"/>
  <c r="C138" i="2"/>
  <c r="C137" i="2"/>
  <c r="C136" i="2"/>
  <c r="C135" i="2"/>
  <c r="C134" i="2"/>
  <c r="C133" i="2"/>
  <c r="C132" i="2"/>
  <c r="C128" i="2"/>
  <c r="C127" i="2"/>
  <c r="C126" i="2"/>
  <c r="C125" i="2"/>
  <c r="C124" i="2"/>
  <c r="C120" i="2"/>
  <c r="C119" i="2"/>
  <c r="C118" i="2"/>
  <c r="C114" i="2"/>
  <c r="C113" i="2"/>
  <c r="C112" i="2"/>
  <c r="C111" i="2"/>
  <c r="C110" i="2"/>
  <c r="C109" i="2"/>
  <c r="C108" i="2"/>
  <c r="C107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58" i="2"/>
  <c r="C57" i="2"/>
  <c r="C56" i="2"/>
  <c r="C55" i="2"/>
  <c r="C54" i="2"/>
  <c r="C53" i="2"/>
  <c r="C52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29" i="2"/>
  <c r="C28" i="2"/>
  <c r="C25" i="2"/>
  <c r="C24" i="2"/>
  <c r="C23" i="2"/>
  <c r="C22" i="2"/>
  <c r="C21" i="2"/>
  <c r="C20" i="2"/>
  <c r="C19" i="2"/>
  <c r="C15" i="2"/>
  <c r="C11" i="2"/>
  <c r="C10" i="2"/>
  <c r="C9" i="2"/>
  <c r="C8" i="2"/>
  <c r="C7" i="2"/>
  <c r="C6" i="2"/>
  <c r="C5" i="2"/>
  <c r="C63" i="3"/>
  <c r="C191" i="3"/>
  <c r="W230" i="3"/>
  <c r="W226" i="3"/>
  <c r="W225" i="3"/>
  <c r="W224" i="3"/>
  <c r="W223" i="3"/>
  <c r="W222" i="3"/>
  <c r="W221" i="3"/>
  <c r="W220" i="3"/>
  <c r="W219" i="3"/>
  <c r="W218" i="3"/>
  <c r="W217" i="3"/>
  <c r="W213" i="3"/>
  <c r="W209" i="3"/>
  <c r="W205" i="3"/>
  <c r="W204" i="3"/>
  <c r="W203" i="3"/>
  <c r="W202" i="3"/>
  <c r="W201" i="3"/>
  <c r="W200" i="3"/>
  <c r="W196" i="3"/>
  <c r="W195" i="3"/>
  <c r="W191" i="3"/>
  <c r="W190" i="3"/>
  <c r="W189" i="3"/>
  <c r="W188" i="3"/>
  <c r="W187" i="3"/>
  <c r="W186" i="3"/>
  <c r="W185" i="3"/>
  <c r="W184" i="3"/>
  <c r="W183" i="3"/>
  <c r="W182" i="3"/>
  <c r="W178" i="3"/>
  <c r="W177" i="3"/>
  <c r="W176" i="3"/>
  <c r="W175" i="3"/>
  <c r="W174" i="3"/>
  <c r="W170" i="3"/>
  <c r="W169" i="3"/>
  <c r="W168" i="3"/>
  <c r="W167" i="3"/>
  <c r="W166" i="3"/>
  <c r="W162" i="3"/>
  <c r="W161" i="3"/>
  <c r="W157" i="3"/>
  <c r="W156" i="3"/>
  <c r="W155" i="3"/>
  <c r="W154" i="3"/>
  <c r="W153" i="3"/>
  <c r="W149" i="3"/>
  <c r="W148" i="3"/>
  <c r="W147" i="3"/>
  <c r="W146" i="3"/>
  <c r="W145" i="3"/>
  <c r="W144" i="3"/>
  <c r="W140" i="3"/>
  <c r="W139" i="3"/>
  <c r="W138" i="3"/>
  <c r="W137" i="3"/>
  <c r="W136" i="3"/>
  <c r="W135" i="3"/>
  <c r="W134" i="3"/>
  <c r="W133" i="3"/>
  <c r="W129" i="3"/>
  <c r="W128" i="3"/>
  <c r="W127" i="3"/>
  <c r="W126" i="3"/>
  <c r="W125" i="3"/>
  <c r="W121" i="3"/>
  <c r="W120" i="3"/>
  <c r="W119" i="3"/>
  <c r="W115" i="3"/>
  <c r="W114" i="3"/>
  <c r="W113" i="3"/>
  <c r="W112" i="3"/>
  <c r="W111" i="3"/>
  <c r="W110" i="3"/>
  <c r="W109" i="3"/>
  <c r="W108" i="3"/>
  <c r="W104" i="3"/>
  <c r="W103" i="3"/>
  <c r="W102" i="3"/>
  <c r="W101" i="3"/>
  <c r="W100" i="3"/>
  <c r="W99" i="3"/>
  <c r="W98" i="3"/>
  <c r="W97" i="3"/>
  <c r="W96" i="3"/>
  <c r="W95" i="3"/>
  <c r="W94" i="3"/>
  <c r="W93" i="3"/>
  <c r="W92" i="3"/>
  <c r="W91" i="3"/>
  <c r="W90" i="3"/>
  <c r="W89" i="3"/>
  <c r="W88" i="3"/>
  <c r="W87" i="3"/>
  <c r="W86" i="3"/>
  <c r="W85" i="3"/>
  <c r="W84" i="3"/>
  <c r="W83" i="3"/>
  <c r="W82" i="3"/>
  <c r="W78" i="3"/>
  <c r="W77" i="3"/>
  <c r="W76" i="3"/>
  <c r="W75" i="3"/>
  <c r="W74" i="3"/>
  <c r="W73" i="3"/>
  <c r="W72" i="3"/>
  <c r="W71" i="3"/>
  <c r="W70" i="3"/>
  <c r="W69" i="3"/>
  <c r="W68" i="3"/>
  <c r="W67" i="3"/>
  <c r="W66" i="3"/>
  <c r="W65" i="3"/>
  <c r="W64" i="3"/>
  <c r="W63" i="3"/>
  <c r="W59" i="3"/>
  <c r="W58" i="3"/>
  <c r="W57" i="3"/>
  <c r="W56" i="3"/>
  <c r="W55" i="3"/>
  <c r="W54" i="3"/>
  <c r="W53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0" i="3"/>
  <c r="W29" i="3"/>
  <c r="W26" i="3"/>
  <c r="W25" i="3"/>
  <c r="W24" i="3"/>
  <c r="W23" i="3"/>
  <c r="W22" i="3"/>
  <c r="W21" i="3"/>
  <c r="W20" i="3"/>
  <c r="W16" i="3"/>
  <c r="W12" i="3"/>
  <c r="W11" i="3"/>
  <c r="W10" i="3"/>
  <c r="W9" i="3"/>
  <c r="W8" i="3"/>
  <c r="W7" i="3"/>
  <c r="W6" i="3"/>
  <c r="U230" i="3"/>
  <c r="U226" i="3"/>
  <c r="U225" i="3"/>
  <c r="U224" i="3"/>
  <c r="U223" i="3"/>
  <c r="U222" i="3"/>
  <c r="U221" i="3"/>
  <c r="U220" i="3"/>
  <c r="U219" i="3"/>
  <c r="U218" i="3"/>
  <c r="U217" i="3"/>
  <c r="U213" i="3"/>
  <c r="U209" i="3"/>
  <c r="U205" i="3"/>
  <c r="U204" i="3"/>
  <c r="U203" i="3"/>
  <c r="U202" i="3"/>
  <c r="U201" i="3"/>
  <c r="U200" i="3"/>
  <c r="U196" i="3"/>
  <c r="U195" i="3"/>
  <c r="U191" i="3"/>
  <c r="U190" i="3"/>
  <c r="U189" i="3"/>
  <c r="U188" i="3"/>
  <c r="U187" i="3"/>
  <c r="U186" i="3"/>
  <c r="U185" i="3"/>
  <c r="U184" i="3"/>
  <c r="U183" i="3"/>
  <c r="U182" i="3"/>
  <c r="U178" i="3"/>
  <c r="U177" i="3"/>
  <c r="U176" i="3"/>
  <c r="U175" i="3"/>
  <c r="U174" i="3"/>
  <c r="U170" i="3"/>
  <c r="U169" i="3"/>
  <c r="U168" i="3"/>
  <c r="U167" i="3"/>
  <c r="U166" i="3"/>
  <c r="U162" i="3"/>
  <c r="U161" i="3"/>
  <c r="U157" i="3"/>
  <c r="U156" i="3"/>
  <c r="U155" i="3"/>
  <c r="U154" i="3"/>
  <c r="U153" i="3"/>
  <c r="U149" i="3"/>
  <c r="U148" i="3"/>
  <c r="U147" i="3"/>
  <c r="U146" i="3"/>
  <c r="U145" i="3"/>
  <c r="U144" i="3"/>
  <c r="U140" i="3"/>
  <c r="U139" i="3"/>
  <c r="U138" i="3"/>
  <c r="U137" i="3"/>
  <c r="U136" i="3"/>
  <c r="U135" i="3"/>
  <c r="U134" i="3"/>
  <c r="U133" i="3"/>
  <c r="U129" i="3"/>
  <c r="U128" i="3"/>
  <c r="U127" i="3"/>
  <c r="U126" i="3"/>
  <c r="U125" i="3"/>
  <c r="U121" i="3"/>
  <c r="U120" i="3"/>
  <c r="U119" i="3"/>
  <c r="U115" i="3"/>
  <c r="U114" i="3"/>
  <c r="U113" i="3"/>
  <c r="U112" i="3"/>
  <c r="U111" i="3"/>
  <c r="U110" i="3"/>
  <c r="U109" i="3"/>
  <c r="U108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90" i="3"/>
  <c r="U89" i="3"/>
  <c r="U88" i="3"/>
  <c r="U87" i="3"/>
  <c r="U86" i="3"/>
  <c r="U85" i="3"/>
  <c r="U84" i="3"/>
  <c r="U83" i="3"/>
  <c r="U82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59" i="3"/>
  <c r="U58" i="3"/>
  <c r="U57" i="3"/>
  <c r="U56" i="3"/>
  <c r="U55" i="3"/>
  <c r="U54" i="3"/>
  <c r="U53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0" i="3"/>
  <c r="U29" i="3"/>
  <c r="U26" i="3"/>
  <c r="U25" i="3"/>
  <c r="U24" i="3"/>
  <c r="U23" i="3"/>
  <c r="U22" i="3"/>
  <c r="U21" i="3"/>
  <c r="U20" i="3"/>
  <c r="U16" i="3"/>
  <c r="U12" i="3"/>
  <c r="U11" i="3"/>
  <c r="U10" i="3"/>
  <c r="U9" i="3"/>
  <c r="U8" i="3"/>
  <c r="U7" i="3"/>
  <c r="U6" i="3"/>
  <c r="S230" i="3"/>
  <c r="S226" i="3"/>
  <c r="S225" i="3"/>
  <c r="S224" i="3"/>
  <c r="S223" i="3"/>
  <c r="S222" i="3"/>
  <c r="S221" i="3"/>
  <c r="S220" i="3"/>
  <c r="S219" i="3"/>
  <c r="S218" i="3"/>
  <c r="S217" i="3"/>
  <c r="S213" i="3"/>
  <c r="S209" i="3"/>
  <c r="S205" i="3"/>
  <c r="S204" i="3"/>
  <c r="S203" i="3"/>
  <c r="S202" i="3"/>
  <c r="S201" i="3"/>
  <c r="S200" i="3"/>
  <c r="S196" i="3"/>
  <c r="S195" i="3"/>
  <c r="S191" i="3"/>
  <c r="S190" i="3"/>
  <c r="S189" i="3"/>
  <c r="S188" i="3"/>
  <c r="S187" i="3"/>
  <c r="S186" i="3"/>
  <c r="S185" i="3"/>
  <c r="S184" i="3"/>
  <c r="S183" i="3"/>
  <c r="S182" i="3"/>
  <c r="S178" i="3"/>
  <c r="S177" i="3"/>
  <c r="S176" i="3"/>
  <c r="S175" i="3"/>
  <c r="S174" i="3"/>
  <c r="S170" i="3"/>
  <c r="S169" i="3"/>
  <c r="S168" i="3"/>
  <c r="S167" i="3"/>
  <c r="S166" i="3"/>
  <c r="S162" i="3"/>
  <c r="S161" i="3"/>
  <c r="S157" i="3"/>
  <c r="S156" i="3"/>
  <c r="S155" i="3"/>
  <c r="S154" i="3"/>
  <c r="S153" i="3"/>
  <c r="S149" i="3"/>
  <c r="S148" i="3"/>
  <c r="S147" i="3"/>
  <c r="S146" i="3"/>
  <c r="S145" i="3"/>
  <c r="S144" i="3"/>
  <c r="S140" i="3"/>
  <c r="S139" i="3"/>
  <c r="S138" i="3"/>
  <c r="S137" i="3"/>
  <c r="S136" i="3"/>
  <c r="S135" i="3"/>
  <c r="S134" i="3"/>
  <c r="S133" i="3"/>
  <c r="S129" i="3"/>
  <c r="S128" i="3"/>
  <c r="S127" i="3"/>
  <c r="S126" i="3"/>
  <c r="S125" i="3"/>
  <c r="S121" i="3"/>
  <c r="S120" i="3"/>
  <c r="S119" i="3"/>
  <c r="S115" i="3"/>
  <c r="S114" i="3"/>
  <c r="S113" i="3"/>
  <c r="S112" i="3"/>
  <c r="S111" i="3"/>
  <c r="S110" i="3"/>
  <c r="S109" i="3"/>
  <c r="S108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59" i="3"/>
  <c r="S58" i="3"/>
  <c r="S57" i="3"/>
  <c r="S56" i="3"/>
  <c r="S55" i="3"/>
  <c r="S54" i="3"/>
  <c r="S53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0" i="3"/>
  <c r="S29" i="3"/>
  <c r="S26" i="3"/>
  <c r="S25" i="3"/>
  <c r="S24" i="3"/>
  <c r="S23" i="3"/>
  <c r="S22" i="3"/>
  <c r="S21" i="3"/>
  <c r="S20" i="3"/>
  <c r="S16" i="3"/>
  <c r="S12" i="3"/>
  <c r="S11" i="3"/>
  <c r="S10" i="3"/>
  <c r="S9" i="3"/>
  <c r="S8" i="3"/>
  <c r="S7" i="3"/>
  <c r="S6" i="3"/>
  <c r="Q230" i="3"/>
  <c r="Q226" i="3"/>
  <c r="Q225" i="3"/>
  <c r="Q224" i="3"/>
  <c r="Q223" i="3"/>
  <c r="Q222" i="3"/>
  <c r="Q221" i="3"/>
  <c r="Q220" i="3"/>
  <c r="Q219" i="3"/>
  <c r="Q218" i="3"/>
  <c r="Q217" i="3"/>
  <c r="Q213" i="3"/>
  <c r="Q209" i="3"/>
  <c r="Q205" i="3"/>
  <c r="Q204" i="3"/>
  <c r="Q203" i="3"/>
  <c r="Q202" i="3"/>
  <c r="Q201" i="3"/>
  <c r="Q200" i="3"/>
  <c r="Q196" i="3"/>
  <c r="Q195" i="3"/>
  <c r="Q191" i="3"/>
  <c r="Q190" i="3"/>
  <c r="Q189" i="3"/>
  <c r="Q188" i="3"/>
  <c r="Q187" i="3"/>
  <c r="Q186" i="3"/>
  <c r="Q185" i="3"/>
  <c r="Q184" i="3"/>
  <c r="Q183" i="3"/>
  <c r="Q182" i="3"/>
  <c r="Q178" i="3"/>
  <c r="Q177" i="3"/>
  <c r="Q176" i="3"/>
  <c r="Q175" i="3"/>
  <c r="Q174" i="3"/>
  <c r="Q170" i="3"/>
  <c r="Q169" i="3"/>
  <c r="Q168" i="3"/>
  <c r="Q167" i="3"/>
  <c r="Q166" i="3"/>
  <c r="Q162" i="3"/>
  <c r="Q161" i="3"/>
  <c r="Q157" i="3"/>
  <c r="Q156" i="3"/>
  <c r="Q155" i="3"/>
  <c r="Q154" i="3"/>
  <c r="Q153" i="3"/>
  <c r="Q149" i="3"/>
  <c r="Q148" i="3"/>
  <c r="Q147" i="3"/>
  <c r="Q146" i="3"/>
  <c r="Q145" i="3"/>
  <c r="Q144" i="3"/>
  <c r="Q140" i="3"/>
  <c r="Q139" i="3"/>
  <c r="Q138" i="3"/>
  <c r="Q137" i="3"/>
  <c r="Q136" i="3"/>
  <c r="Q135" i="3"/>
  <c r="Q134" i="3"/>
  <c r="Q133" i="3"/>
  <c r="Q129" i="3"/>
  <c r="Q128" i="3"/>
  <c r="Q127" i="3"/>
  <c r="Q126" i="3"/>
  <c r="Q125" i="3"/>
  <c r="Q121" i="3"/>
  <c r="Q120" i="3"/>
  <c r="Q119" i="3"/>
  <c r="Q115" i="3"/>
  <c r="Q114" i="3"/>
  <c r="Q113" i="3"/>
  <c r="Q112" i="3"/>
  <c r="Q111" i="3"/>
  <c r="Q110" i="3"/>
  <c r="Q109" i="3"/>
  <c r="Q108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59" i="3"/>
  <c r="Q58" i="3"/>
  <c r="Q57" i="3"/>
  <c r="Q56" i="3"/>
  <c r="Q55" i="3"/>
  <c r="Q54" i="3"/>
  <c r="Q53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0" i="3"/>
  <c r="Q29" i="3"/>
  <c r="Q26" i="3"/>
  <c r="Q25" i="3"/>
  <c r="Q24" i="3"/>
  <c r="Q23" i="3"/>
  <c r="Q22" i="3"/>
  <c r="Q21" i="3"/>
  <c r="Q20" i="3"/>
  <c r="Q16" i="3"/>
  <c r="Q12" i="3"/>
  <c r="Q11" i="3"/>
  <c r="Q10" i="3"/>
  <c r="Q9" i="3"/>
  <c r="Q8" i="3"/>
  <c r="Q7" i="3"/>
  <c r="Q6" i="3"/>
  <c r="O230" i="3"/>
  <c r="O226" i="3"/>
  <c r="O225" i="3"/>
  <c r="O224" i="3"/>
  <c r="O223" i="3"/>
  <c r="O222" i="3"/>
  <c r="O221" i="3"/>
  <c r="O220" i="3"/>
  <c r="O219" i="3"/>
  <c r="O218" i="3"/>
  <c r="O217" i="3"/>
  <c r="O213" i="3"/>
  <c r="O209" i="3"/>
  <c r="O205" i="3"/>
  <c r="O204" i="3"/>
  <c r="O203" i="3"/>
  <c r="O202" i="3"/>
  <c r="O201" i="3"/>
  <c r="O200" i="3"/>
  <c r="O196" i="3"/>
  <c r="O195" i="3"/>
  <c r="O191" i="3"/>
  <c r="O190" i="3"/>
  <c r="O189" i="3"/>
  <c r="O188" i="3"/>
  <c r="O187" i="3"/>
  <c r="O186" i="3"/>
  <c r="O185" i="3"/>
  <c r="O184" i="3"/>
  <c r="O183" i="3"/>
  <c r="O182" i="3"/>
  <c r="O178" i="3"/>
  <c r="O177" i="3"/>
  <c r="O176" i="3"/>
  <c r="O175" i="3"/>
  <c r="O174" i="3"/>
  <c r="O170" i="3"/>
  <c r="O169" i="3"/>
  <c r="O168" i="3"/>
  <c r="O167" i="3"/>
  <c r="O166" i="3"/>
  <c r="O162" i="3"/>
  <c r="O161" i="3"/>
  <c r="O157" i="3"/>
  <c r="O156" i="3"/>
  <c r="O155" i="3"/>
  <c r="O154" i="3"/>
  <c r="O153" i="3"/>
  <c r="O149" i="3"/>
  <c r="O148" i="3"/>
  <c r="O147" i="3"/>
  <c r="O146" i="3"/>
  <c r="O145" i="3"/>
  <c r="O144" i="3"/>
  <c r="O140" i="3"/>
  <c r="O139" i="3"/>
  <c r="O138" i="3"/>
  <c r="O137" i="3"/>
  <c r="O136" i="3"/>
  <c r="O135" i="3"/>
  <c r="O134" i="3"/>
  <c r="O133" i="3"/>
  <c r="O129" i="3"/>
  <c r="O128" i="3"/>
  <c r="O127" i="3"/>
  <c r="O126" i="3"/>
  <c r="O125" i="3"/>
  <c r="O121" i="3"/>
  <c r="O120" i="3"/>
  <c r="O119" i="3"/>
  <c r="O115" i="3"/>
  <c r="O114" i="3"/>
  <c r="O113" i="3"/>
  <c r="O112" i="3"/>
  <c r="O111" i="3"/>
  <c r="O110" i="3"/>
  <c r="O109" i="3"/>
  <c r="O108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59" i="3"/>
  <c r="O58" i="3"/>
  <c r="O57" i="3"/>
  <c r="O56" i="3"/>
  <c r="O55" i="3"/>
  <c r="O54" i="3"/>
  <c r="O53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0" i="3"/>
  <c r="O29" i="3"/>
  <c r="O26" i="3"/>
  <c r="O25" i="3"/>
  <c r="O24" i="3"/>
  <c r="O23" i="3"/>
  <c r="O22" i="3"/>
  <c r="O21" i="3"/>
  <c r="O20" i="3"/>
  <c r="O16" i="3"/>
  <c r="O12" i="3"/>
  <c r="O11" i="3"/>
  <c r="O10" i="3"/>
  <c r="O9" i="3"/>
  <c r="O8" i="3"/>
  <c r="O7" i="3"/>
  <c r="O6" i="3"/>
  <c r="M230" i="3"/>
  <c r="M226" i="3"/>
  <c r="M225" i="3"/>
  <c r="M224" i="3"/>
  <c r="M223" i="3"/>
  <c r="M222" i="3"/>
  <c r="M221" i="3"/>
  <c r="M220" i="3"/>
  <c r="M219" i="3"/>
  <c r="M218" i="3"/>
  <c r="M217" i="3"/>
  <c r="M213" i="3"/>
  <c r="M209" i="3"/>
  <c r="M205" i="3"/>
  <c r="M204" i="3"/>
  <c r="M203" i="3"/>
  <c r="M202" i="3"/>
  <c r="M201" i="3"/>
  <c r="M200" i="3"/>
  <c r="M196" i="3"/>
  <c r="M195" i="3"/>
  <c r="M191" i="3"/>
  <c r="M190" i="3"/>
  <c r="M189" i="3"/>
  <c r="M188" i="3"/>
  <c r="M187" i="3"/>
  <c r="M186" i="3"/>
  <c r="M185" i="3"/>
  <c r="M184" i="3"/>
  <c r="M183" i="3"/>
  <c r="M182" i="3"/>
  <c r="M178" i="3"/>
  <c r="M177" i="3"/>
  <c r="M176" i="3"/>
  <c r="M175" i="3"/>
  <c r="M174" i="3"/>
  <c r="M170" i="3"/>
  <c r="M169" i="3"/>
  <c r="M168" i="3"/>
  <c r="M167" i="3"/>
  <c r="M166" i="3"/>
  <c r="M162" i="3"/>
  <c r="M161" i="3"/>
  <c r="M157" i="3"/>
  <c r="M156" i="3"/>
  <c r="M155" i="3"/>
  <c r="M154" i="3"/>
  <c r="M153" i="3"/>
  <c r="M149" i="3"/>
  <c r="M148" i="3"/>
  <c r="M147" i="3"/>
  <c r="M146" i="3"/>
  <c r="M145" i="3"/>
  <c r="M144" i="3"/>
  <c r="M140" i="3"/>
  <c r="M139" i="3"/>
  <c r="M138" i="3"/>
  <c r="M137" i="3"/>
  <c r="M136" i="3"/>
  <c r="M135" i="3"/>
  <c r="M134" i="3"/>
  <c r="M133" i="3"/>
  <c r="M129" i="3"/>
  <c r="M128" i="3"/>
  <c r="M127" i="3"/>
  <c r="M126" i="3"/>
  <c r="M125" i="3"/>
  <c r="M121" i="3"/>
  <c r="M120" i="3"/>
  <c r="M119" i="3"/>
  <c r="M115" i="3"/>
  <c r="M114" i="3"/>
  <c r="M113" i="3"/>
  <c r="M112" i="3"/>
  <c r="M111" i="3"/>
  <c r="M110" i="3"/>
  <c r="M109" i="3"/>
  <c r="M108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59" i="3"/>
  <c r="M58" i="3"/>
  <c r="M57" i="3"/>
  <c r="M56" i="3"/>
  <c r="M55" i="3"/>
  <c r="M54" i="3"/>
  <c r="M53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0" i="3"/>
  <c r="M29" i="3"/>
  <c r="M26" i="3"/>
  <c r="M25" i="3"/>
  <c r="M24" i="3"/>
  <c r="M23" i="3"/>
  <c r="M22" i="3"/>
  <c r="M21" i="3"/>
  <c r="M20" i="3"/>
  <c r="M16" i="3"/>
  <c r="M12" i="3"/>
  <c r="M11" i="3"/>
  <c r="M10" i="3"/>
  <c r="M9" i="3"/>
  <c r="M8" i="3"/>
  <c r="M7" i="3"/>
  <c r="M6" i="3"/>
  <c r="K230" i="3"/>
  <c r="K226" i="3"/>
  <c r="K225" i="3"/>
  <c r="K224" i="3"/>
  <c r="K223" i="3"/>
  <c r="K222" i="3"/>
  <c r="K221" i="3"/>
  <c r="K220" i="3"/>
  <c r="K219" i="3"/>
  <c r="K218" i="3"/>
  <c r="K217" i="3"/>
  <c r="K213" i="3"/>
  <c r="K209" i="3"/>
  <c r="K205" i="3"/>
  <c r="K204" i="3"/>
  <c r="K203" i="3"/>
  <c r="K202" i="3"/>
  <c r="K201" i="3"/>
  <c r="K200" i="3"/>
  <c r="K196" i="3"/>
  <c r="K195" i="3"/>
  <c r="K191" i="3"/>
  <c r="K190" i="3"/>
  <c r="K189" i="3"/>
  <c r="K188" i="3"/>
  <c r="K187" i="3"/>
  <c r="K186" i="3"/>
  <c r="K185" i="3"/>
  <c r="K184" i="3"/>
  <c r="K183" i="3"/>
  <c r="K182" i="3"/>
  <c r="K178" i="3"/>
  <c r="K177" i="3"/>
  <c r="K176" i="3"/>
  <c r="K175" i="3"/>
  <c r="K174" i="3"/>
  <c r="K170" i="3"/>
  <c r="K169" i="3"/>
  <c r="K168" i="3"/>
  <c r="K167" i="3"/>
  <c r="K166" i="3"/>
  <c r="K162" i="3"/>
  <c r="K161" i="3"/>
  <c r="K157" i="3"/>
  <c r="K156" i="3"/>
  <c r="K155" i="3"/>
  <c r="K154" i="3"/>
  <c r="K153" i="3"/>
  <c r="K149" i="3"/>
  <c r="K148" i="3"/>
  <c r="K147" i="3"/>
  <c r="K146" i="3"/>
  <c r="K145" i="3"/>
  <c r="K144" i="3"/>
  <c r="K140" i="3"/>
  <c r="K139" i="3"/>
  <c r="K138" i="3"/>
  <c r="K137" i="3"/>
  <c r="K136" i="3"/>
  <c r="K135" i="3"/>
  <c r="K134" i="3"/>
  <c r="K133" i="3"/>
  <c r="K129" i="3"/>
  <c r="K128" i="3"/>
  <c r="K127" i="3"/>
  <c r="K126" i="3"/>
  <c r="K125" i="3"/>
  <c r="K121" i="3"/>
  <c r="K120" i="3"/>
  <c r="K119" i="3"/>
  <c r="K115" i="3"/>
  <c r="K114" i="3"/>
  <c r="K113" i="3"/>
  <c r="K112" i="3"/>
  <c r="K111" i="3"/>
  <c r="K110" i="3"/>
  <c r="K109" i="3"/>
  <c r="K108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59" i="3"/>
  <c r="K58" i="3"/>
  <c r="K57" i="3"/>
  <c r="K56" i="3"/>
  <c r="K55" i="3"/>
  <c r="K54" i="3"/>
  <c r="K53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0" i="3"/>
  <c r="K29" i="3"/>
  <c r="K26" i="3"/>
  <c r="K25" i="3"/>
  <c r="K24" i="3"/>
  <c r="K23" i="3"/>
  <c r="K22" i="3"/>
  <c r="K21" i="3"/>
  <c r="K20" i="3"/>
  <c r="K16" i="3"/>
  <c r="K12" i="3"/>
  <c r="K11" i="3"/>
  <c r="K10" i="3"/>
  <c r="K9" i="3"/>
  <c r="K8" i="3"/>
  <c r="K7" i="3"/>
  <c r="K6" i="3"/>
  <c r="I230" i="3"/>
  <c r="I226" i="3"/>
  <c r="I225" i="3"/>
  <c r="I224" i="3"/>
  <c r="I223" i="3"/>
  <c r="I222" i="3"/>
  <c r="I221" i="3"/>
  <c r="I220" i="3"/>
  <c r="I219" i="3"/>
  <c r="I218" i="3"/>
  <c r="I217" i="3"/>
  <c r="I213" i="3"/>
  <c r="I209" i="3"/>
  <c r="I205" i="3"/>
  <c r="I204" i="3"/>
  <c r="I203" i="3"/>
  <c r="I202" i="3"/>
  <c r="I201" i="3"/>
  <c r="I200" i="3"/>
  <c r="I196" i="3"/>
  <c r="I195" i="3"/>
  <c r="I191" i="3"/>
  <c r="I190" i="3"/>
  <c r="I189" i="3"/>
  <c r="I188" i="3"/>
  <c r="I187" i="3"/>
  <c r="I186" i="3"/>
  <c r="I185" i="3"/>
  <c r="I184" i="3"/>
  <c r="I183" i="3"/>
  <c r="I182" i="3"/>
  <c r="I178" i="3"/>
  <c r="I177" i="3"/>
  <c r="I176" i="3"/>
  <c r="I175" i="3"/>
  <c r="I174" i="3"/>
  <c r="I170" i="3"/>
  <c r="I169" i="3"/>
  <c r="I168" i="3"/>
  <c r="I167" i="3"/>
  <c r="I166" i="3"/>
  <c r="I162" i="3"/>
  <c r="I161" i="3"/>
  <c r="I157" i="3"/>
  <c r="I156" i="3"/>
  <c r="I155" i="3"/>
  <c r="I154" i="3"/>
  <c r="I153" i="3"/>
  <c r="I149" i="3"/>
  <c r="I148" i="3"/>
  <c r="I147" i="3"/>
  <c r="I146" i="3"/>
  <c r="I145" i="3"/>
  <c r="I144" i="3"/>
  <c r="I140" i="3"/>
  <c r="I139" i="3"/>
  <c r="I138" i="3"/>
  <c r="I137" i="3"/>
  <c r="I136" i="3"/>
  <c r="I135" i="3"/>
  <c r="I134" i="3"/>
  <c r="I133" i="3"/>
  <c r="I129" i="3"/>
  <c r="I128" i="3"/>
  <c r="I127" i="3"/>
  <c r="I126" i="3"/>
  <c r="I125" i="3"/>
  <c r="I121" i="3"/>
  <c r="I120" i="3"/>
  <c r="I119" i="3"/>
  <c r="I115" i="3"/>
  <c r="I114" i="3"/>
  <c r="I113" i="3"/>
  <c r="I112" i="3"/>
  <c r="I111" i="3"/>
  <c r="I110" i="3"/>
  <c r="I109" i="3"/>
  <c r="I108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59" i="3"/>
  <c r="I58" i="3"/>
  <c r="I57" i="3"/>
  <c r="I56" i="3"/>
  <c r="I55" i="3"/>
  <c r="I54" i="3"/>
  <c r="I53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0" i="3"/>
  <c r="I29" i="3"/>
  <c r="I26" i="3"/>
  <c r="I25" i="3"/>
  <c r="I24" i="3"/>
  <c r="I23" i="3"/>
  <c r="I22" i="3"/>
  <c r="I21" i="3"/>
  <c r="I20" i="3"/>
  <c r="I16" i="3"/>
  <c r="I12" i="3"/>
  <c r="I11" i="3"/>
  <c r="I10" i="3"/>
  <c r="I9" i="3"/>
  <c r="I8" i="3"/>
  <c r="I7" i="3"/>
  <c r="I6" i="3"/>
  <c r="G230" i="3"/>
  <c r="G226" i="3"/>
  <c r="G225" i="3"/>
  <c r="G224" i="3"/>
  <c r="G223" i="3"/>
  <c r="G222" i="3"/>
  <c r="G221" i="3"/>
  <c r="G220" i="3"/>
  <c r="G219" i="3"/>
  <c r="G218" i="3"/>
  <c r="G217" i="3"/>
  <c r="G213" i="3"/>
  <c r="G209" i="3"/>
  <c r="G205" i="3"/>
  <c r="G204" i="3"/>
  <c r="G203" i="3"/>
  <c r="G202" i="3"/>
  <c r="G201" i="3"/>
  <c r="G200" i="3"/>
  <c r="G196" i="3"/>
  <c r="G195" i="3"/>
  <c r="G191" i="3"/>
  <c r="G190" i="3"/>
  <c r="G189" i="3"/>
  <c r="G188" i="3"/>
  <c r="G187" i="3"/>
  <c r="G186" i="3"/>
  <c r="G185" i="3"/>
  <c r="G184" i="3"/>
  <c r="G183" i="3"/>
  <c r="G182" i="3"/>
  <c r="G178" i="3"/>
  <c r="G177" i="3"/>
  <c r="G176" i="3"/>
  <c r="G175" i="3"/>
  <c r="G174" i="3"/>
  <c r="G170" i="3"/>
  <c r="G169" i="3"/>
  <c r="G168" i="3"/>
  <c r="G167" i="3"/>
  <c r="G166" i="3"/>
  <c r="G162" i="3"/>
  <c r="G161" i="3"/>
  <c r="G157" i="3"/>
  <c r="G156" i="3"/>
  <c r="G155" i="3"/>
  <c r="G154" i="3"/>
  <c r="G153" i="3"/>
  <c r="G149" i="3"/>
  <c r="G148" i="3"/>
  <c r="G147" i="3"/>
  <c r="G146" i="3"/>
  <c r="G145" i="3"/>
  <c r="G144" i="3"/>
  <c r="G140" i="3"/>
  <c r="G139" i="3"/>
  <c r="G138" i="3"/>
  <c r="G137" i="3"/>
  <c r="G136" i="3"/>
  <c r="G135" i="3"/>
  <c r="G134" i="3"/>
  <c r="G133" i="3"/>
  <c r="G129" i="3"/>
  <c r="G128" i="3"/>
  <c r="G127" i="3"/>
  <c r="G126" i="3"/>
  <c r="G125" i="3"/>
  <c r="G121" i="3"/>
  <c r="G120" i="3"/>
  <c r="G119" i="3"/>
  <c r="G115" i="3"/>
  <c r="G114" i="3"/>
  <c r="G113" i="3"/>
  <c r="G112" i="3"/>
  <c r="G111" i="3"/>
  <c r="G110" i="3"/>
  <c r="G109" i="3"/>
  <c r="G108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59" i="3"/>
  <c r="G58" i="3"/>
  <c r="G57" i="3"/>
  <c r="G56" i="3"/>
  <c r="G55" i="3"/>
  <c r="G54" i="3"/>
  <c r="G53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0" i="3"/>
  <c r="G29" i="3"/>
  <c r="G26" i="3"/>
  <c r="G25" i="3"/>
  <c r="G24" i="3"/>
  <c r="G23" i="3"/>
  <c r="G22" i="3"/>
  <c r="G21" i="3"/>
  <c r="G20" i="3"/>
  <c r="G16" i="3"/>
  <c r="G12" i="3"/>
  <c r="G11" i="3"/>
  <c r="G10" i="3"/>
  <c r="G9" i="3"/>
  <c r="G8" i="3"/>
  <c r="G7" i="3"/>
  <c r="G6" i="3"/>
  <c r="E230" i="3"/>
  <c r="E226" i="3"/>
  <c r="E225" i="3"/>
  <c r="E224" i="3"/>
  <c r="E223" i="3"/>
  <c r="E222" i="3"/>
  <c r="E221" i="3"/>
  <c r="E220" i="3"/>
  <c r="E219" i="3"/>
  <c r="E218" i="3"/>
  <c r="E217" i="3"/>
  <c r="E213" i="3"/>
  <c r="E209" i="3"/>
  <c r="E205" i="3"/>
  <c r="E204" i="3"/>
  <c r="E203" i="3"/>
  <c r="E202" i="3"/>
  <c r="E201" i="3"/>
  <c r="E200" i="3"/>
  <c r="E196" i="3"/>
  <c r="E195" i="3"/>
  <c r="E191" i="3"/>
  <c r="E190" i="3"/>
  <c r="E189" i="3"/>
  <c r="E188" i="3"/>
  <c r="E187" i="3"/>
  <c r="E186" i="3"/>
  <c r="E185" i="3"/>
  <c r="E184" i="3"/>
  <c r="E183" i="3"/>
  <c r="E182" i="3"/>
  <c r="E178" i="3"/>
  <c r="E177" i="3"/>
  <c r="E176" i="3"/>
  <c r="E175" i="3"/>
  <c r="E174" i="3"/>
  <c r="E170" i="3"/>
  <c r="E169" i="3"/>
  <c r="E168" i="3"/>
  <c r="E167" i="3"/>
  <c r="E166" i="3"/>
  <c r="E162" i="3"/>
  <c r="E161" i="3"/>
  <c r="E157" i="3"/>
  <c r="E156" i="3"/>
  <c r="E155" i="3"/>
  <c r="E154" i="3"/>
  <c r="E153" i="3"/>
  <c r="E149" i="3"/>
  <c r="E148" i="3"/>
  <c r="E147" i="3"/>
  <c r="E146" i="3"/>
  <c r="E145" i="3"/>
  <c r="E144" i="3"/>
  <c r="E140" i="3"/>
  <c r="E139" i="3"/>
  <c r="E138" i="3"/>
  <c r="E137" i="3"/>
  <c r="E136" i="3"/>
  <c r="E135" i="3"/>
  <c r="E134" i="3"/>
  <c r="E133" i="3"/>
  <c r="E129" i="3"/>
  <c r="E128" i="3"/>
  <c r="E127" i="3"/>
  <c r="E126" i="3"/>
  <c r="E125" i="3"/>
  <c r="E121" i="3"/>
  <c r="E120" i="3"/>
  <c r="E119" i="3"/>
  <c r="E101" i="3"/>
  <c r="C101" i="3"/>
  <c r="E100" i="3"/>
  <c r="C100" i="3"/>
  <c r="E99" i="3"/>
  <c r="C99" i="3"/>
  <c r="E98" i="3"/>
  <c r="C98" i="3"/>
  <c r="E97" i="3"/>
  <c r="C97" i="3"/>
  <c r="E96" i="3"/>
  <c r="C96" i="3"/>
  <c r="E95" i="3"/>
  <c r="C95" i="3"/>
  <c r="E94" i="3"/>
  <c r="C94" i="3"/>
  <c r="E93" i="3"/>
  <c r="C93" i="3"/>
  <c r="E92" i="3"/>
  <c r="C92" i="3"/>
  <c r="E91" i="3"/>
  <c r="C91" i="3"/>
  <c r="E90" i="3"/>
  <c r="C90" i="3"/>
  <c r="E89" i="3"/>
  <c r="C89" i="3"/>
  <c r="E88" i="3"/>
  <c r="C88" i="3"/>
  <c r="E87" i="3"/>
  <c r="C87" i="3"/>
  <c r="E86" i="3"/>
  <c r="C86" i="3"/>
  <c r="E85" i="3"/>
  <c r="C85" i="3"/>
  <c r="E84" i="3"/>
  <c r="C84" i="3"/>
  <c r="E83" i="3"/>
  <c r="C83" i="3"/>
  <c r="E82" i="3"/>
  <c r="C82" i="3"/>
  <c r="E115" i="3"/>
  <c r="E114" i="3"/>
  <c r="E113" i="3"/>
  <c r="E112" i="3"/>
  <c r="E111" i="3"/>
  <c r="E110" i="3"/>
  <c r="E109" i="3"/>
  <c r="E108" i="3"/>
  <c r="E104" i="3"/>
  <c r="E103" i="3"/>
  <c r="E102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59" i="3"/>
  <c r="E58" i="3"/>
  <c r="E57" i="3"/>
  <c r="E56" i="3"/>
  <c r="E55" i="3"/>
  <c r="E54" i="3"/>
  <c r="E53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0" i="3"/>
  <c r="E29" i="3"/>
  <c r="E26" i="3"/>
  <c r="E25" i="3"/>
  <c r="E24" i="3"/>
  <c r="E23" i="3"/>
  <c r="E22" i="3"/>
  <c r="E21" i="3"/>
  <c r="E20" i="3"/>
  <c r="E16" i="3"/>
  <c r="E12" i="3"/>
  <c r="E11" i="3"/>
  <c r="E10" i="3"/>
  <c r="E9" i="3"/>
  <c r="E8" i="3"/>
  <c r="E7" i="3"/>
  <c r="E6" i="3"/>
  <c r="C230" i="3"/>
  <c r="C226" i="3"/>
  <c r="C225" i="3"/>
  <c r="C224" i="3"/>
  <c r="C223" i="3"/>
  <c r="C222" i="3"/>
  <c r="C221" i="3"/>
  <c r="C220" i="3"/>
  <c r="C219" i="3"/>
  <c r="C218" i="3"/>
  <c r="C217" i="3"/>
  <c r="C213" i="3"/>
  <c r="C209" i="3"/>
  <c r="C205" i="3"/>
  <c r="C204" i="3"/>
  <c r="C203" i="3"/>
  <c r="C202" i="3"/>
  <c r="C201" i="3"/>
  <c r="C200" i="3"/>
  <c r="C196" i="3"/>
  <c r="C195" i="3"/>
  <c r="C190" i="3"/>
  <c r="C189" i="3"/>
  <c r="C188" i="3"/>
  <c r="C187" i="3"/>
  <c r="C186" i="3"/>
  <c r="C185" i="3"/>
  <c r="C184" i="3"/>
  <c r="C183" i="3"/>
  <c r="C182" i="3"/>
  <c r="C178" i="3"/>
  <c r="C177" i="3"/>
  <c r="C176" i="3"/>
  <c r="C175" i="3"/>
  <c r="C174" i="3"/>
  <c r="C170" i="3"/>
  <c r="C169" i="3"/>
  <c r="C168" i="3"/>
  <c r="C167" i="3"/>
  <c r="C166" i="3"/>
  <c r="C162" i="3"/>
  <c r="C161" i="3"/>
  <c r="C157" i="3"/>
  <c r="C156" i="3"/>
  <c r="C155" i="3"/>
  <c r="C154" i="3"/>
  <c r="C153" i="3"/>
  <c r="C149" i="3"/>
  <c r="C148" i="3"/>
  <c r="C147" i="3"/>
  <c r="C146" i="3"/>
  <c r="C145" i="3"/>
  <c r="C144" i="3"/>
  <c r="C140" i="3"/>
  <c r="C139" i="3"/>
  <c r="C138" i="3"/>
  <c r="C137" i="3"/>
  <c r="C136" i="3"/>
  <c r="C135" i="3"/>
  <c r="C134" i="3"/>
  <c r="C133" i="3"/>
  <c r="C129" i="3"/>
  <c r="C128" i="3"/>
  <c r="C127" i="3"/>
  <c r="C126" i="3"/>
  <c r="C125" i="3"/>
  <c r="C121" i="3"/>
  <c r="C120" i="3"/>
  <c r="C119" i="3"/>
  <c r="C115" i="3"/>
  <c r="C114" i="3"/>
  <c r="C113" i="3"/>
  <c r="C112" i="3"/>
  <c r="C111" i="3"/>
  <c r="C110" i="3"/>
  <c r="C109" i="3"/>
  <c r="C108" i="3"/>
  <c r="C104" i="3"/>
  <c r="C103" i="3"/>
  <c r="C102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59" i="3"/>
  <c r="C58" i="3"/>
  <c r="C57" i="3"/>
  <c r="C56" i="3"/>
  <c r="C55" i="3"/>
  <c r="C54" i="3"/>
  <c r="C53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0" i="3"/>
  <c r="C29" i="3"/>
  <c r="C26" i="3"/>
  <c r="C25" i="3"/>
  <c r="C24" i="3"/>
  <c r="C23" i="3"/>
  <c r="C22" i="3"/>
  <c r="C21" i="3"/>
  <c r="C20" i="3"/>
  <c r="C16" i="3"/>
  <c r="C12" i="3"/>
  <c r="C11" i="3"/>
  <c r="C10" i="3"/>
  <c r="C9" i="3"/>
  <c r="C8" i="3"/>
  <c r="C7" i="3"/>
  <c r="C6" i="3"/>
  <c r="G230" i="4" l="1"/>
  <c r="G225" i="4"/>
  <c r="G224" i="4"/>
  <c r="G223" i="4"/>
  <c r="G222" i="4"/>
  <c r="G221" i="4"/>
  <c r="G220" i="4"/>
  <c r="G219" i="4"/>
  <c r="G218" i="4"/>
  <c r="G217" i="4"/>
  <c r="G205" i="4"/>
  <c r="G195" i="4"/>
  <c r="G190" i="4"/>
  <c r="G189" i="4"/>
  <c r="G188" i="4"/>
  <c r="G187" i="4"/>
  <c r="G186" i="4"/>
  <c r="G185" i="4"/>
  <c r="G184" i="4"/>
  <c r="G183" i="4"/>
  <c r="G182" i="4"/>
  <c r="G177" i="4"/>
  <c r="G176" i="4"/>
  <c r="G175" i="4"/>
  <c r="G174" i="4"/>
  <c r="G170" i="4"/>
  <c r="G169" i="4"/>
  <c r="G168" i="4"/>
  <c r="G167" i="4"/>
  <c r="G166" i="4"/>
  <c r="G162" i="4"/>
  <c r="G161" i="4"/>
  <c r="G156" i="4"/>
  <c r="G155" i="4"/>
  <c r="G154" i="4"/>
  <c r="G153" i="4"/>
  <c r="G149" i="4"/>
  <c r="G148" i="4"/>
  <c r="G133" i="4"/>
  <c r="G119" i="4"/>
  <c r="G96" i="4"/>
  <c r="G95" i="4"/>
  <c r="G91" i="4"/>
  <c r="G90" i="4"/>
  <c r="G89" i="4"/>
  <c r="G87" i="4"/>
  <c r="G85" i="4"/>
  <c r="G84" i="4"/>
  <c r="G83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59" i="4"/>
  <c r="G58" i="4"/>
  <c r="G57" i="4"/>
  <c r="G56" i="4"/>
  <c r="G55" i="4"/>
  <c r="G54" i="4"/>
  <c r="G53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0" i="4"/>
  <c r="G29" i="4"/>
  <c r="G11" i="4"/>
  <c r="G10" i="4"/>
  <c r="G9" i="4"/>
  <c r="G8" i="4"/>
  <c r="G7" i="4"/>
  <c r="G6" i="4"/>
</calcChain>
</file>

<file path=xl/sharedStrings.xml><?xml version="1.0" encoding="utf-8"?>
<sst xmlns="http://schemas.openxmlformats.org/spreadsheetml/2006/main" count="2545" uniqueCount="242">
  <si>
    <t>102學年度畢業滿1年學生填答敘述統計表</t>
  </si>
  <si>
    <t>選項</t>
  </si>
  <si>
    <t>填答人數</t>
  </si>
  <si>
    <t>百分比</t>
  </si>
  <si>
    <t>企業（包括民營企業或國營企業…等）</t>
  </si>
  <si>
    <t>政府部門（含職業軍人）</t>
  </si>
  <si>
    <t>學校（包括公立及私立大學、高中、高職、國中小…等）</t>
  </si>
  <si>
    <t>非營利機構</t>
  </si>
  <si>
    <t>創業</t>
  </si>
  <si>
    <t>自由工作者(以接案維生或個人服務，例如撰稿人…)</t>
  </si>
  <si>
    <t>其他</t>
  </si>
  <si>
    <t>請輸入小時</t>
  </si>
  <si>
    <t>政府部門（包括職業軍人）</t>
  </si>
  <si>
    <t>自由工作者(以接案維生，或個人服務，如幫忙排隊…)</t>
  </si>
  <si>
    <t>家管/料理家務者</t>
  </si>
  <si>
    <t>目前非就業中</t>
  </si>
  <si>
    <t>2、您現在工作職業類型為何？</t>
  </si>
  <si>
    <t>建築營造類</t>
  </si>
  <si>
    <t>製造類</t>
  </si>
  <si>
    <t>科學、技術、工程、數學類</t>
  </si>
  <si>
    <t>物流運輸類</t>
  </si>
  <si>
    <t>天然資源、食品與農業類</t>
  </si>
  <si>
    <t>醫療保健類</t>
  </si>
  <si>
    <t>藝文與影音傳播類</t>
  </si>
  <si>
    <t>資訊科技類</t>
  </si>
  <si>
    <t>金融財務類</t>
  </si>
  <si>
    <t>企業經營管理類</t>
  </si>
  <si>
    <t>行銷與銷售類</t>
  </si>
  <si>
    <t>政府公共事務類</t>
  </si>
  <si>
    <t>教育與訓練類</t>
  </si>
  <si>
    <t>個人及社會服務類</t>
  </si>
  <si>
    <t>休閒與觀光旅遊類</t>
  </si>
  <si>
    <t>司法、法律與公共安全類</t>
  </si>
  <si>
    <t>3、您畢業後花了多久時間找到第1份工作？</t>
  </si>
  <si>
    <t>約1個月內</t>
  </si>
  <si>
    <t>約1個月以上至2個月內</t>
  </si>
  <si>
    <t>約2個月以上至3個月內</t>
  </si>
  <si>
    <t>約3個月以上至4個月內</t>
  </si>
  <si>
    <t>約4個月以上至6個月內</t>
  </si>
  <si>
    <t>約6個月以上，請輸入幾個月</t>
  </si>
  <si>
    <t>畢業前已有專職工作</t>
  </si>
  <si>
    <t>4、您現在工作平均每月收入為何？</t>
  </si>
  <si>
    <t>約新臺幣20,000元以下</t>
  </si>
  <si>
    <t>約新臺幣20,001元至22,000元</t>
  </si>
  <si>
    <t>約新臺幣22,001元至25,000元</t>
  </si>
  <si>
    <t>約新臺幣25,001元至28,000元</t>
  </si>
  <si>
    <t>約新臺幣28,001元至31,000元</t>
  </si>
  <si>
    <t>約新臺幣31,001元至34,000元</t>
  </si>
  <si>
    <t>約新臺幣34,001元至37,000元</t>
  </si>
  <si>
    <t>約新臺幣37,001元至40,000元</t>
  </si>
  <si>
    <t>約新臺幣40,001元至45,000元</t>
  </si>
  <si>
    <t>約新臺幣45,001元至50,000元</t>
  </si>
  <si>
    <t>約新臺幣50,001元至55,000元</t>
  </si>
  <si>
    <t>約新臺幣55,001元至60,000元</t>
  </si>
  <si>
    <t>約新臺幣60,001元至65,000元</t>
  </si>
  <si>
    <t>約新臺幣65,001元至70,000元</t>
  </si>
  <si>
    <t>約新臺幣70,001元以上</t>
  </si>
  <si>
    <t>基隆市</t>
  </si>
  <si>
    <t>新北市</t>
  </si>
  <si>
    <t>台北市</t>
  </si>
  <si>
    <t>桃園市</t>
  </si>
  <si>
    <t>新竹縣</t>
  </si>
  <si>
    <t>新竹市</t>
  </si>
  <si>
    <t>苗栗縣</t>
  </si>
  <si>
    <t>台中市</t>
  </si>
  <si>
    <t>南投縣</t>
  </si>
  <si>
    <t>彰化縣</t>
  </si>
  <si>
    <t>雲林縣</t>
  </si>
  <si>
    <t>嘉義縣</t>
  </si>
  <si>
    <t>嘉義市</t>
  </si>
  <si>
    <t>台南市</t>
  </si>
  <si>
    <t>高雄市</t>
  </si>
  <si>
    <t>屏東縣</t>
  </si>
  <si>
    <t>台東縣</t>
  </si>
  <si>
    <t>花蓮縣</t>
  </si>
  <si>
    <t>宜蘭縣</t>
  </si>
  <si>
    <t>連江縣</t>
  </si>
  <si>
    <t>金門縣</t>
  </si>
  <si>
    <t>澎湖縣</t>
  </si>
  <si>
    <t>亞洲（香港、澳門、大陸地區）</t>
  </si>
  <si>
    <t>亞洲（香港、澳門、大陸地區以外國家）</t>
  </si>
  <si>
    <t>大洋洲</t>
  </si>
  <si>
    <t>非洲</t>
  </si>
  <si>
    <t>歐洲</t>
  </si>
  <si>
    <t>北美洲</t>
  </si>
  <si>
    <t>中美洲</t>
  </si>
  <si>
    <t>南美洲</t>
  </si>
  <si>
    <t>6.1、您目前未就業的原因為何?</t>
  </si>
  <si>
    <t>升學中或進修中</t>
  </si>
  <si>
    <t>服役中或等待服役中</t>
  </si>
  <si>
    <t>其他：不想找工作、生病…</t>
  </si>
  <si>
    <t>國內研究所</t>
  </si>
  <si>
    <t>出國留學</t>
  </si>
  <si>
    <t>證照</t>
  </si>
  <si>
    <t>公務人員</t>
  </si>
  <si>
    <t>沒有工作機會</t>
  </si>
  <si>
    <t>薪水不滿意</t>
  </si>
  <si>
    <t>公司財務或制度不穩健</t>
  </si>
  <si>
    <t>工作地點不適合</t>
  </si>
  <si>
    <t>與所學不符</t>
  </si>
  <si>
    <t>不符合家人的期望</t>
  </si>
  <si>
    <t>工作內容不滿意</t>
  </si>
  <si>
    <t>約1個月以內</t>
  </si>
  <si>
    <t>約6個月以上</t>
  </si>
  <si>
    <t>7、您目前所具備的專業能力與工作(公司主管)所要求的相符程度為何？</t>
  </si>
  <si>
    <t>非常符合</t>
  </si>
  <si>
    <t>符合</t>
  </si>
  <si>
    <t>尚可</t>
  </si>
  <si>
    <t>不符合</t>
  </si>
  <si>
    <t>非常不符合</t>
  </si>
  <si>
    <t>8、您目前的工作內容，是否需要具備專業證照？</t>
  </si>
  <si>
    <t>需要</t>
  </si>
  <si>
    <t>不需要</t>
  </si>
  <si>
    <t>9、您對目前工作的整體滿意度為何？</t>
  </si>
  <si>
    <t>非常滿意</t>
  </si>
  <si>
    <t>滿意</t>
  </si>
  <si>
    <t>普通</t>
  </si>
  <si>
    <t>不滿意</t>
  </si>
  <si>
    <t>非常不滿意</t>
  </si>
  <si>
    <t>10、目前的工作內容與原就讀系、所、學位學程之專業訓練課程，其相符程度為何？</t>
  </si>
  <si>
    <t>非常相符</t>
  </si>
  <si>
    <t>相符</t>
  </si>
  <si>
    <t>不相符</t>
  </si>
  <si>
    <t>非常不相符</t>
  </si>
  <si>
    <t>11、您在學期間以下哪些學習經驗對於現在工作有所幫助？</t>
  </si>
  <si>
    <t>專業知識、知能傳授</t>
  </si>
  <si>
    <t>同學及老師人脈</t>
  </si>
  <si>
    <t>課程實務/實作活動</t>
  </si>
  <si>
    <t>業界實習</t>
  </si>
  <si>
    <t>社團活動</t>
  </si>
  <si>
    <t>語言學習</t>
  </si>
  <si>
    <t>參與國際交流活動</t>
  </si>
  <si>
    <t>志工服務、服務學習</t>
  </si>
  <si>
    <t>研究或教學助理</t>
  </si>
  <si>
    <t>其他訓練</t>
  </si>
  <si>
    <t>國內大專校院進修</t>
  </si>
  <si>
    <t>出國進修</t>
  </si>
  <si>
    <t>國家考試</t>
  </si>
  <si>
    <t>技術士證照</t>
  </si>
  <si>
    <t>金融證照</t>
  </si>
  <si>
    <t>教師證</t>
  </si>
  <si>
    <t>語言證照</t>
  </si>
  <si>
    <t>電腦認證</t>
  </si>
  <si>
    <t>沒有</t>
  </si>
  <si>
    <t>13.1、您最常參與過學校哪些職涯活動或就業服務的幫助？</t>
  </si>
  <si>
    <t>大專校院就業職能平台(UCAN)</t>
  </si>
  <si>
    <t>職涯諮詢、就業諮詢</t>
  </si>
  <si>
    <t>職涯發展課程(演講)及活動</t>
  </si>
  <si>
    <t>業界實習、參訪</t>
  </si>
  <si>
    <t>企業徵才說明會</t>
  </si>
  <si>
    <t>校園企業徵才博覽會</t>
  </si>
  <si>
    <t>定期工作訊息</t>
  </si>
  <si>
    <t>校內工讀</t>
  </si>
  <si>
    <t>校外工讀</t>
  </si>
  <si>
    <t>國際貿易學系</t>
  </si>
  <si>
    <t>企業管理系</t>
    <phoneticPr fontId="2" type="noConversion"/>
  </si>
  <si>
    <t>資訊管理系</t>
  </si>
  <si>
    <t>護理科</t>
  </si>
  <si>
    <t>應用英語科</t>
  </si>
  <si>
    <t>應用日語科</t>
  </si>
  <si>
    <t>會計資訊科</t>
  </si>
  <si>
    <t>美容科</t>
  </si>
  <si>
    <t>商業設計學系</t>
  </si>
  <si>
    <t>流通管理系</t>
  </si>
  <si>
    <t>保險金融管理科</t>
  </si>
  <si>
    <t>財政稅務系</t>
  </si>
  <si>
    <t>室內設計學系</t>
  </si>
  <si>
    <t>多媒體設計系</t>
  </si>
  <si>
    <t>應用中文系</t>
  </si>
  <si>
    <t>休閒事業經營系</t>
  </si>
  <si>
    <t>資訊工程學系</t>
  </si>
  <si>
    <t>財務金融系</t>
  </si>
  <si>
    <t>應用統計系</t>
  </si>
  <si>
    <t>老人服務事業管理系</t>
  </si>
  <si>
    <r>
      <rPr>
        <sz val="12"/>
        <color rgb="FF000000"/>
        <rFont val="細明體"/>
        <family val="3"/>
        <charset val="136"/>
      </rPr>
      <t>資料來源</t>
    </r>
    <r>
      <rPr>
        <sz val="12"/>
        <color rgb="FF000000"/>
        <rFont val="新細明體"/>
        <family val="1"/>
        <charset val="136"/>
      </rPr>
      <t>:</t>
    </r>
    <r>
      <rPr>
        <sz val="12"/>
        <color rgb="FF000000"/>
        <rFont val="細明體"/>
        <family val="3"/>
        <charset val="136"/>
      </rPr>
      <t>大專畢業生流向追蹤問卷系統  下載</t>
    </r>
    <phoneticPr fontId="2" type="noConversion"/>
  </si>
  <si>
    <t>公式：該選項填答人數／總填答人數</t>
  </si>
  <si>
    <t>企業管理系</t>
    <phoneticPr fontId="2" type="noConversion"/>
  </si>
  <si>
    <t>會計資訊系</t>
    <phoneticPr fontId="2" type="noConversion"/>
  </si>
  <si>
    <t>資訊管理系</t>
    <phoneticPr fontId="2" type="noConversion"/>
  </si>
  <si>
    <t>應用日語系</t>
    <phoneticPr fontId="2" type="noConversion"/>
  </si>
  <si>
    <t>畢業人數</t>
    <phoneticPr fontId="2" type="noConversion"/>
  </si>
  <si>
    <t>財稅財務管理系</t>
    <phoneticPr fontId="2" type="noConversion"/>
  </si>
  <si>
    <t>財務金融管理系</t>
    <phoneticPr fontId="2" type="noConversion"/>
  </si>
  <si>
    <t>系別</t>
    <phoneticPr fontId="2" type="noConversion"/>
  </si>
  <si>
    <t>1.1、您目前的工作狀況為？=全職工作</t>
    <phoneticPr fontId="2" type="noConversion"/>
  </si>
  <si>
    <t>1.2.1、您目前的工作狀況為部分工時(有輸入1週工作時數)</t>
    <phoneticPr fontId="2" type="noConversion"/>
  </si>
  <si>
    <t>102學年度畢業滿1年畢業生系所流向追蹤回收比率</t>
  </si>
  <si>
    <t>科系</t>
  </si>
  <si>
    <t xml:space="preserve">學生數總數 </t>
  </si>
  <si>
    <t xml:space="preserve">已追蹤筆數 </t>
  </si>
  <si>
    <t xml:space="preserve">拒答筆數 </t>
  </si>
  <si>
    <t xml:space="preserve">尚未追蹤筆數 </t>
  </si>
  <si>
    <t xml:space="preserve">已追蹤比率 </t>
  </si>
  <si>
    <t xml:space="preserve">含拒答追蹤比率 </t>
  </si>
  <si>
    <t>創意商品設計科</t>
  </si>
  <si>
    <t>租稅管理與理財規畫研究所</t>
  </si>
  <si>
    <t>企業管理科</t>
  </si>
  <si>
    <t>國際貿易與經營系</t>
  </si>
  <si>
    <t>銀行保險科</t>
  </si>
  <si>
    <t>資訊管理科</t>
  </si>
  <si>
    <t>數位雲端流通服務產業碩士專班</t>
  </si>
  <si>
    <t>總計</t>
  </si>
  <si>
    <t>畢業人數</t>
    <phoneticPr fontId="2" type="noConversion"/>
  </si>
  <si>
    <t>1.2.1、您目前的工作狀況為？=部分工時(有輸入1週工作時數)</t>
    <phoneticPr fontId="2" type="noConversion"/>
  </si>
  <si>
    <t>1.2.1、您目前的工作狀況為部分工時(有輸入1週工作時數)</t>
    <phoneticPr fontId="2" type="noConversion"/>
  </si>
  <si>
    <t>1.2.2、您目前的工作狀況為？=部分工時</t>
    <phoneticPr fontId="2" type="noConversion"/>
  </si>
  <si>
    <t>5.1、您現在主要工作所在地點為何？=境內</t>
    <phoneticPr fontId="2" type="noConversion"/>
  </si>
  <si>
    <t>5.2、您現在主要工作所在地點為何？=境外</t>
    <phoneticPr fontId="2" type="noConversion"/>
  </si>
  <si>
    <t>選項</t>
    <phoneticPr fontId="2" type="noConversion"/>
  </si>
  <si>
    <t>6.2、您目前未就業是為準備何種類別考試？</t>
    <phoneticPr fontId="2" type="noConversion"/>
  </si>
  <si>
    <t>6.3.1、您目前未就業還在尋找工作的最大可能原因為何？</t>
    <phoneticPr fontId="2" type="noConversion"/>
  </si>
  <si>
    <t>6.3.2、您目前未就業已花多久時間找工作？</t>
    <phoneticPr fontId="2" type="noConversion"/>
  </si>
  <si>
    <t>10、目前的工作內容與原就讀系、所、學位學程之專業訓練課程，其相符程度為何？</t>
    <phoneticPr fontId="2" type="noConversion"/>
  </si>
  <si>
    <t>12.1.1、您是否為了工作或自我生涯發展，而規劃進修以提升自我專業能力？=進修</t>
    <phoneticPr fontId="2" type="noConversion"/>
  </si>
  <si>
    <t>12.1.2、您是否為了工作或自我生涯發展，而規劃進修以提升自我專業能力？=準備考試或其他證照</t>
    <phoneticPr fontId="2" type="noConversion"/>
  </si>
  <si>
    <t>12.1.3、您是否為了工作或自我生涯發展，而規劃進修以提升自我專業能時？=其他</t>
    <phoneticPr fontId="2" type="noConversion"/>
  </si>
  <si>
    <t>12.2、您是否為了工作或自我生涯發展，而規劃進修以提升自我專業能力？=沒有</t>
    <phoneticPr fontId="2" type="noConversion"/>
  </si>
  <si>
    <t>13.2、您最常參與過學校哪些職涯活動或就業服務的幫助？=沒有</t>
    <phoneticPr fontId="2" type="noConversion"/>
  </si>
  <si>
    <t>系別</t>
    <phoneticPr fontId="2" type="noConversion"/>
  </si>
  <si>
    <t>5.1、您現在主要工作所在地點為何？=境內</t>
    <phoneticPr fontId="2" type="noConversion"/>
  </si>
  <si>
    <t>6.2、您目前未就業是在準備何種類別考試？</t>
    <phoneticPr fontId="2" type="noConversion"/>
  </si>
  <si>
    <t>6.3.2、您目前未就業且已花多久時間找工作？</t>
    <phoneticPr fontId="2" type="noConversion"/>
  </si>
  <si>
    <t>13.2、您最常參與過學校哪些職涯活動或就業服務的幫助？=沒有</t>
    <phoneticPr fontId="2" type="noConversion"/>
  </si>
  <si>
    <t>6.3.1、您目前未就業且還在尋找工作的最大可能原因為何？</t>
    <phoneticPr fontId="2" type="noConversion"/>
  </si>
  <si>
    <t>6.3.2、您目前未就業並已花多久時間找工作？</t>
    <phoneticPr fontId="2" type="noConversion"/>
  </si>
  <si>
    <t>1.1、您目前的工作狀況為？=全職工作</t>
    <phoneticPr fontId="2" type="noConversion"/>
  </si>
  <si>
    <t>1.2.1、您目前的工作狀況為？=部分工時(有輸入1週工作時數)</t>
    <phoneticPr fontId="2" type="noConversion"/>
  </si>
  <si>
    <t>1.2.2、您目前的工作狀況為？=部分工時</t>
    <phoneticPr fontId="2" type="noConversion"/>
  </si>
  <si>
    <t>5.1、您現在主要工作所在地點為何？=境內</t>
    <phoneticPr fontId="2" type="noConversion"/>
  </si>
  <si>
    <t>5.2、您現在主要工作所在地點為何？=境外</t>
    <phoneticPr fontId="2" type="noConversion"/>
  </si>
  <si>
    <t>12.1.1、您是否為了工作或自我生涯發展，而規劃進修以提升自我專業能力？=進修</t>
    <phoneticPr fontId="2" type="noConversion"/>
  </si>
  <si>
    <t>12.1.2、您是否為了工作或自我生涯發展，而規劃進修以提升自我專業能力？=準備考試或其他證照</t>
    <phoneticPr fontId="2" type="noConversion"/>
  </si>
  <si>
    <t>12.1.3、您是否為了工作或自我生涯發展，而規劃進修以提升自我專業能時？=其他</t>
    <phoneticPr fontId="2" type="noConversion"/>
  </si>
  <si>
    <t>12.2、您是否為了工作或自我生涯發展，而規劃進修以提升自我專業能力？=沒有</t>
    <phoneticPr fontId="2" type="noConversion"/>
  </si>
  <si>
    <t>13.2、您最常參與過學校哪些職涯活動或就業服務的幫助？=沒有</t>
    <phoneticPr fontId="2" type="noConversion"/>
  </si>
  <si>
    <t>1.1、您目前的工作狀況為？=全職工作</t>
    <phoneticPr fontId="2" type="noConversion"/>
  </si>
  <si>
    <r>
      <rPr>
        <sz val="12"/>
        <color rgb="FF000000"/>
        <rFont val="細明體"/>
        <family val="3"/>
        <charset val="136"/>
      </rPr>
      <t>資料來源</t>
    </r>
    <r>
      <rPr>
        <sz val="12"/>
        <color rgb="FF000000"/>
        <rFont val="新細明體"/>
        <family val="1"/>
        <charset val="136"/>
      </rPr>
      <t>:上傳</t>
    </r>
    <r>
      <rPr>
        <sz val="12"/>
        <color rgb="FF000000"/>
        <rFont val="細明體"/>
        <family val="3"/>
        <charset val="136"/>
      </rPr>
      <t>大專畢業生流向追蹤問卷系統 資料</t>
    </r>
    <phoneticPr fontId="2" type="noConversion"/>
  </si>
  <si>
    <t>學校（包括公立及私立大學、高中、高職、國中小…等）</t>
    <phoneticPr fontId="2" type="noConversion"/>
  </si>
  <si>
    <t>畢業總人數：199，填答人數153，</t>
    <phoneticPr fontId="2" type="noConversion"/>
  </si>
  <si>
    <t>總填答率:76.88%</t>
    <phoneticPr fontId="2" type="noConversion"/>
  </si>
  <si>
    <t>畢業總人數：3075，填答人數：2009，</t>
    <phoneticPr fontId="2" type="noConversion"/>
  </si>
  <si>
    <t>總填答率:65.33%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</si>
</sst>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新細明體"/>
      <family val="2"/>
      <charset val="136"/>
      <scheme val="minor"/>
    </font>
    <font>
      <b/>
      <sz val="13.5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theme="1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0"/>
      <color theme="1"/>
      <name val="新細明體"/>
      <family val="2"/>
      <charset val="136"/>
      <scheme val="minor"/>
    </font>
    <font>
      <sz val="12"/>
      <color rgb="FF000000"/>
      <name val="Arial"/>
      <family val="2"/>
    </font>
    <font>
      <sz val="12"/>
      <color rgb="FF000000"/>
      <name val="細明體"/>
      <family val="3"/>
      <charset val="136"/>
    </font>
    <font>
      <sz val="12"/>
      <color rgb="FF000000"/>
      <name val="新細明體"/>
      <family val="1"/>
      <charset val="136"/>
    </font>
    <font>
      <b/>
      <sz val="16"/>
      <color theme="1"/>
      <name val="新細明體"/>
      <family val="2"/>
      <charset val="136"/>
      <scheme val="minor"/>
    </font>
    <font>
      <sz val="12"/>
      <color rgb="FFC00000"/>
      <name val="新細明體"/>
      <family val="2"/>
      <charset val="136"/>
      <scheme val="minor"/>
    </font>
    <font>
      <sz val="12"/>
      <color rgb="FFC00000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vertical="center" wrapText="1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0" xfId="0">
      <alignment vertical="center"/>
    </xf>
    <xf numFmtId="0" fontId="9" fillId="0" borderId="0" xfId="0" applyFont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0" fillId="2" borderId="2" xfId="0" applyFill="1" applyBorder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10" fontId="3" fillId="0" borderId="2" xfId="0" applyNumberFormat="1" applyFont="1" applyBorder="1" applyAlignment="1">
      <alignment vertical="center" wrapText="1"/>
    </xf>
    <xf numFmtId="0" fontId="11" fillId="0" borderId="3" xfId="0" applyFont="1" applyBorder="1">
      <alignment vertical="center"/>
    </xf>
    <xf numFmtId="0" fontId="5" fillId="0" borderId="4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1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10" fontId="3" fillId="0" borderId="2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2" borderId="0" xfId="0" applyFill="1" applyBorder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I17" sqref="I17"/>
    </sheetView>
  </sheetViews>
  <sheetFormatPr defaultColWidth="8.875" defaultRowHeight="16.5" x14ac:dyDescent="0.25"/>
  <cols>
    <col min="1" max="1" width="29.875" style="35" customWidth="1"/>
    <col min="2" max="7" width="12.5" style="35" customWidth="1"/>
    <col min="8" max="16384" width="8.875" style="35"/>
  </cols>
  <sheetData>
    <row r="1" spans="1:7" ht="18.75" x14ac:dyDescent="0.25">
      <c r="A1" s="84" t="s">
        <v>186</v>
      </c>
      <c r="B1" s="85"/>
      <c r="C1" s="85"/>
      <c r="D1" s="85"/>
      <c r="E1" s="85"/>
      <c r="F1" s="85"/>
      <c r="G1" s="86"/>
    </row>
    <row r="2" spans="1:7" ht="28.5" x14ac:dyDescent="0.25">
      <c r="A2" s="56" t="s">
        <v>187</v>
      </c>
      <c r="B2" s="56" t="s">
        <v>188</v>
      </c>
      <c r="C2" s="56" t="s">
        <v>189</v>
      </c>
      <c r="D2" s="56" t="s">
        <v>190</v>
      </c>
      <c r="E2" s="56" t="s">
        <v>191</v>
      </c>
      <c r="F2" s="56" t="s">
        <v>192</v>
      </c>
      <c r="G2" s="56" t="s">
        <v>193</v>
      </c>
    </row>
    <row r="3" spans="1:7" x14ac:dyDescent="0.25">
      <c r="A3" s="42" t="s">
        <v>168</v>
      </c>
      <c r="B3" s="57">
        <v>44</v>
      </c>
      <c r="C3" s="57">
        <v>23</v>
      </c>
      <c r="D3" s="57">
        <v>21</v>
      </c>
      <c r="E3" s="57">
        <v>0</v>
      </c>
      <c r="F3" s="58">
        <v>0.52270000000000005</v>
      </c>
      <c r="G3" s="58">
        <v>1</v>
      </c>
    </row>
    <row r="4" spans="1:7" x14ac:dyDescent="0.25">
      <c r="A4" s="42" t="s">
        <v>158</v>
      </c>
      <c r="B4" s="57">
        <v>174</v>
      </c>
      <c r="C4" s="57">
        <v>101</v>
      </c>
      <c r="D4" s="57">
        <v>68</v>
      </c>
      <c r="E4" s="57">
        <v>5</v>
      </c>
      <c r="F4" s="58">
        <v>0.58050000000000002</v>
      </c>
      <c r="G4" s="58">
        <v>0.97130000000000005</v>
      </c>
    </row>
    <row r="5" spans="1:7" x14ac:dyDescent="0.25">
      <c r="A5" s="42" t="s">
        <v>159</v>
      </c>
      <c r="B5" s="57">
        <v>128</v>
      </c>
      <c r="C5" s="57">
        <v>89</v>
      </c>
      <c r="D5" s="57">
        <v>38</v>
      </c>
      <c r="E5" s="57">
        <v>1</v>
      </c>
      <c r="F5" s="58">
        <v>0.69530000000000003</v>
      </c>
      <c r="G5" s="58">
        <v>0.99219999999999997</v>
      </c>
    </row>
    <row r="6" spans="1:7" x14ac:dyDescent="0.25">
      <c r="A6" s="42" t="s">
        <v>167</v>
      </c>
      <c r="B6" s="57">
        <v>39</v>
      </c>
      <c r="C6" s="57">
        <v>25</v>
      </c>
      <c r="D6" s="57">
        <v>14</v>
      </c>
      <c r="E6" s="57">
        <v>0</v>
      </c>
      <c r="F6" s="58">
        <v>0.64100000000000001</v>
      </c>
      <c r="G6" s="58">
        <v>1</v>
      </c>
    </row>
    <row r="7" spans="1:7" x14ac:dyDescent="0.25">
      <c r="A7" s="42" t="s">
        <v>162</v>
      </c>
      <c r="B7" s="57">
        <v>191</v>
      </c>
      <c r="C7" s="57">
        <v>110</v>
      </c>
      <c r="D7" s="57">
        <v>77</v>
      </c>
      <c r="E7" s="57">
        <v>4</v>
      </c>
      <c r="F7" s="58">
        <v>0.57589999999999997</v>
      </c>
      <c r="G7" s="58">
        <v>0.97909999999999997</v>
      </c>
    </row>
    <row r="8" spans="1:7" x14ac:dyDescent="0.25">
      <c r="A8" s="42" t="s">
        <v>194</v>
      </c>
      <c r="B8" s="57">
        <v>0</v>
      </c>
      <c r="C8" s="57">
        <v>0</v>
      </c>
      <c r="D8" s="57">
        <v>0</v>
      </c>
      <c r="E8" s="57">
        <v>0</v>
      </c>
      <c r="F8" s="58">
        <v>0</v>
      </c>
      <c r="G8" s="58">
        <v>0</v>
      </c>
    </row>
    <row r="9" spans="1:7" x14ac:dyDescent="0.25">
      <c r="A9" s="42" t="s">
        <v>166</v>
      </c>
      <c r="B9" s="57">
        <v>54</v>
      </c>
      <c r="C9" s="57">
        <v>28</v>
      </c>
      <c r="D9" s="57">
        <v>26</v>
      </c>
      <c r="E9" s="57">
        <v>0</v>
      </c>
      <c r="F9" s="58">
        <v>0.51849999999999996</v>
      </c>
      <c r="G9" s="58">
        <v>1</v>
      </c>
    </row>
    <row r="10" spans="1:7" x14ac:dyDescent="0.25">
      <c r="A10" s="42" t="s">
        <v>195</v>
      </c>
      <c r="B10" s="57">
        <v>0</v>
      </c>
      <c r="C10" s="57">
        <v>0</v>
      </c>
      <c r="D10" s="57">
        <v>0</v>
      </c>
      <c r="E10" s="57">
        <v>0</v>
      </c>
      <c r="F10" s="58">
        <v>0</v>
      </c>
      <c r="G10" s="58">
        <v>0</v>
      </c>
    </row>
    <row r="11" spans="1:7" x14ac:dyDescent="0.25">
      <c r="A11" s="42" t="s">
        <v>160</v>
      </c>
      <c r="B11" s="57">
        <v>374</v>
      </c>
      <c r="C11" s="57">
        <v>261</v>
      </c>
      <c r="D11" s="57">
        <v>109</v>
      </c>
      <c r="E11" s="57">
        <v>4</v>
      </c>
      <c r="F11" s="58">
        <v>0.69789999999999996</v>
      </c>
      <c r="G11" s="58">
        <v>0.98929999999999996</v>
      </c>
    </row>
    <row r="12" spans="1:7" x14ac:dyDescent="0.25">
      <c r="A12" s="42" t="s">
        <v>196</v>
      </c>
      <c r="B12" s="57">
        <v>166</v>
      </c>
      <c r="C12" s="57">
        <v>108</v>
      </c>
      <c r="D12" s="57">
        <v>57</v>
      </c>
      <c r="E12" s="57">
        <v>1</v>
      </c>
      <c r="F12" s="58">
        <v>0.65059999999999996</v>
      </c>
      <c r="G12" s="58">
        <v>0.99399999999999999</v>
      </c>
    </row>
    <row r="13" spans="1:7" x14ac:dyDescent="0.25">
      <c r="A13" s="42" t="s">
        <v>154</v>
      </c>
      <c r="B13" s="57">
        <v>313</v>
      </c>
      <c r="C13" s="57">
        <v>190</v>
      </c>
      <c r="D13" s="57">
        <v>119</v>
      </c>
      <c r="E13" s="57">
        <v>4</v>
      </c>
      <c r="F13" s="58">
        <v>0.60699999999999998</v>
      </c>
      <c r="G13" s="58">
        <v>0.98719999999999997</v>
      </c>
    </row>
    <row r="14" spans="1:7" x14ac:dyDescent="0.25">
      <c r="A14" s="42" t="s">
        <v>197</v>
      </c>
      <c r="B14" s="57">
        <v>0</v>
      </c>
      <c r="C14" s="57">
        <v>0</v>
      </c>
      <c r="D14" s="57">
        <v>0</v>
      </c>
      <c r="E14" s="57">
        <v>0</v>
      </c>
      <c r="F14" s="58">
        <v>0</v>
      </c>
      <c r="G14" s="58">
        <v>0</v>
      </c>
    </row>
    <row r="15" spans="1:7" x14ac:dyDescent="0.25">
      <c r="A15" s="42" t="s">
        <v>171</v>
      </c>
      <c r="B15" s="57">
        <v>189</v>
      </c>
      <c r="C15" s="57">
        <v>131</v>
      </c>
      <c r="D15" s="57">
        <v>57</v>
      </c>
      <c r="E15" s="57">
        <v>1</v>
      </c>
      <c r="F15" s="58">
        <v>0.69310000000000005</v>
      </c>
      <c r="G15" s="58">
        <v>0.99470000000000003</v>
      </c>
    </row>
    <row r="16" spans="1:7" x14ac:dyDescent="0.25">
      <c r="A16" s="42" t="s">
        <v>198</v>
      </c>
      <c r="B16" s="57">
        <v>69</v>
      </c>
      <c r="C16" s="57">
        <v>43</v>
      </c>
      <c r="D16" s="57">
        <v>25</v>
      </c>
      <c r="E16" s="57">
        <v>1</v>
      </c>
      <c r="F16" s="58">
        <v>0.62319999999999998</v>
      </c>
      <c r="G16" s="58">
        <v>0.98550000000000004</v>
      </c>
    </row>
    <row r="17" spans="1:7" x14ac:dyDescent="0.25">
      <c r="A17" s="42" t="s">
        <v>164</v>
      </c>
      <c r="B17" s="57">
        <v>177</v>
      </c>
      <c r="C17" s="57">
        <v>117</v>
      </c>
      <c r="D17" s="57">
        <v>60</v>
      </c>
      <c r="E17" s="57">
        <v>0</v>
      </c>
      <c r="F17" s="58">
        <v>0.66100000000000003</v>
      </c>
      <c r="G17" s="58">
        <v>1</v>
      </c>
    </row>
    <row r="18" spans="1:7" x14ac:dyDescent="0.25">
      <c r="A18" s="42" t="s">
        <v>165</v>
      </c>
      <c r="B18" s="57">
        <v>96</v>
      </c>
      <c r="C18" s="57">
        <v>59</v>
      </c>
      <c r="D18" s="57">
        <v>37</v>
      </c>
      <c r="E18" s="57">
        <v>0</v>
      </c>
      <c r="F18" s="58">
        <v>0.61460000000000004</v>
      </c>
      <c r="G18" s="58">
        <v>1</v>
      </c>
    </row>
    <row r="19" spans="1:7" x14ac:dyDescent="0.25">
      <c r="A19" s="42" t="s">
        <v>163</v>
      </c>
      <c r="B19" s="57">
        <v>104</v>
      </c>
      <c r="C19" s="57">
        <v>80</v>
      </c>
      <c r="D19" s="57">
        <v>24</v>
      </c>
      <c r="E19" s="57">
        <v>0</v>
      </c>
      <c r="F19" s="58">
        <v>0.76919999999999999</v>
      </c>
      <c r="G19" s="58">
        <v>1</v>
      </c>
    </row>
    <row r="20" spans="1:7" x14ac:dyDescent="0.25">
      <c r="A20" s="42" t="s">
        <v>172</v>
      </c>
      <c r="B20" s="57">
        <v>53</v>
      </c>
      <c r="C20" s="57">
        <v>43</v>
      </c>
      <c r="D20" s="57">
        <v>10</v>
      </c>
      <c r="E20" s="57">
        <v>0</v>
      </c>
      <c r="F20" s="58">
        <v>0.81130000000000002</v>
      </c>
      <c r="G20" s="58">
        <v>1</v>
      </c>
    </row>
    <row r="21" spans="1:7" x14ac:dyDescent="0.25">
      <c r="A21" s="42" t="s">
        <v>199</v>
      </c>
      <c r="B21" s="57">
        <v>224</v>
      </c>
      <c r="C21" s="57">
        <v>154</v>
      </c>
      <c r="D21" s="57">
        <v>68</v>
      </c>
      <c r="E21" s="57">
        <v>2</v>
      </c>
      <c r="F21" s="58">
        <v>0.6875</v>
      </c>
      <c r="G21" s="58">
        <v>0.99109999999999998</v>
      </c>
    </row>
    <row r="22" spans="1:7" x14ac:dyDescent="0.25">
      <c r="A22" s="42" t="s">
        <v>200</v>
      </c>
      <c r="B22" s="57">
        <v>0</v>
      </c>
      <c r="C22" s="57">
        <v>0</v>
      </c>
      <c r="D22" s="57">
        <v>0</v>
      </c>
      <c r="E22" s="57">
        <v>0</v>
      </c>
      <c r="F22" s="58">
        <v>0</v>
      </c>
      <c r="G22" s="58">
        <v>0</v>
      </c>
    </row>
    <row r="23" spans="1:7" x14ac:dyDescent="0.25">
      <c r="A23" s="42" t="s">
        <v>170</v>
      </c>
      <c r="B23" s="57">
        <v>86</v>
      </c>
      <c r="C23" s="57">
        <v>62</v>
      </c>
      <c r="D23" s="57">
        <v>24</v>
      </c>
      <c r="E23" s="57">
        <v>0</v>
      </c>
      <c r="F23" s="58">
        <v>0.72089999999999999</v>
      </c>
      <c r="G23" s="58">
        <v>1</v>
      </c>
    </row>
    <row r="24" spans="1:7" x14ac:dyDescent="0.25">
      <c r="A24" s="42" t="s">
        <v>157</v>
      </c>
      <c r="B24" s="57">
        <v>237</v>
      </c>
      <c r="C24" s="57">
        <v>170</v>
      </c>
      <c r="D24" s="57">
        <v>64</v>
      </c>
      <c r="E24" s="57">
        <v>3</v>
      </c>
      <c r="F24" s="58">
        <v>0.71730000000000005</v>
      </c>
      <c r="G24" s="58">
        <v>0.98729999999999996</v>
      </c>
    </row>
    <row r="25" spans="1:7" x14ac:dyDescent="0.25">
      <c r="A25" s="42" t="s">
        <v>173</v>
      </c>
      <c r="B25" s="57">
        <v>70</v>
      </c>
      <c r="C25" s="57">
        <v>39</v>
      </c>
      <c r="D25" s="57">
        <v>30</v>
      </c>
      <c r="E25" s="57">
        <v>1</v>
      </c>
      <c r="F25" s="58">
        <v>0.55710000000000004</v>
      </c>
      <c r="G25" s="58">
        <v>0.98570000000000002</v>
      </c>
    </row>
    <row r="26" spans="1:7" x14ac:dyDescent="0.25">
      <c r="A26" s="42" t="s">
        <v>169</v>
      </c>
      <c r="B26" s="57">
        <v>89</v>
      </c>
      <c r="C26" s="57">
        <v>66</v>
      </c>
      <c r="D26" s="57">
        <v>23</v>
      </c>
      <c r="E26" s="57">
        <v>0</v>
      </c>
      <c r="F26" s="58">
        <v>0.74160000000000004</v>
      </c>
      <c r="G26" s="58">
        <v>1</v>
      </c>
    </row>
    <row r="27" spans="1:7" x14ac:dyDescent="0.25">
      <c r="A27" s="42" t="s">
        <v>161</v>
      </c>
      <c r="B27" s="57">
        <v>198</v>
      </c>
      <c r="C27" s="57">
        <v>110</v>
      </c>
      <c r="D27" s="57">
        <v>86</v>
      </c>
      <c r="E27" s="57">
        <v>2</v>
      </c>
      <c r="F27" s="58">
        <v>0.55559999999999998</v>
      </c>
      <c r="G27" s="58">
        <v>0.9899</v>
      </c>
    </row>
    <row r="28" spans="1:7" x14ac:dyDescent="0.25">
      <c r="A28" s="42" t="s">
        <v>201</v>
      </c>
      <c r="B28" s="59">
        <v>3075</v>
      </c>
      <c r="C28" s="59">
        <v>2009</v>
      </c>
      <c r="D28" s="59">
        <v>1037</v>
      </c>
      <c r="E28" s="57">
        <v>29</v>
      </c>
      <c r="F28" s="58">
        <v>0.65329999999999999</v>
      </c>
      <c r="G28" s="58">
        <v>0.99060000000000004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1"/>
  <sheetViews>
    <sheetView workbookViewId="0">
      <selection activeCell="A19" sqref="A19"/>
    </sheetView>
  </sheetViews>
  <sheetFormatPr defaultRowHeight="16.5" x14ac:dyDescent="0.25"/>
  <cols>
    <col min="1" max="1" width="52.75" customWidth="1"/>
    <col min="2" max="2" width="16.875" customWidth="1"/>
    <col min="3" max="3" width="18.625" customWidth="1"/>
  </cols>
  <sheetData>
    <row r="1" spans="1:5" ht="18.75" x14ac:dyDescent="0.25">
      <c r="A1" s="1" t="s">
        <v>0</v>
      </c>
      <c r="B1" s="55"/>
    </row>
    <row r="2" spans="1:5" s="60" customFormat="1" ht="27.6" customHeight="1" x14ac:dyDescent="0.25">
      <c r="A2" s="27" t="s">
        <v>240</v>
      </c>
      <c r="B2" s="73" t="s">
        <v>241</v>
      </c>
      <c r="C2" s="73"/>
    </row>
    <row r="3" spans="1:5" ht="20.45" customHeight="1" x14ac:dyDescent="0.25">
      <c r="A3" s="3" t="s">
        <v>225</v>
      </c>
      <c r="B3" s="74" t="s">
        <v>175</v>
      </c>
      <c r="C3" s="74"/>
      <c r="D3" s="74"/>
      <c r="E3" s="74"/>
    </row>
    <row r="4" spans="1:5" x14ac:dyDescent="0.25">
      <c r="A4" s="56" t="s">
        <v>1</v>
      </c>
      <c r="B4" s="56" t="s">
        <v>2</v>
      </c>
      <c r="C4" s="56" t="s">
        <v>3</v>
      </c>
    </row>
    <row r="5" spans="1:5" x14ac:dyDescent="0.25">
      <c r="A5" s="42" t="s">
        <v>4</v>
      </c>
      <c r="B5" s="42">
        <v>830</v>
      </c>
      <c r="C5" s="43">
        <v>0.41310000000000002</v>
      </c>
    </row>
    <row r="6" spans="1:5" x14ac:dyDescent="0.25">
      <c r="A6" s="42" t="s">
        <v>5</v>
      </c>
      <c r="B6" s="42">
        <v>63</v>
      </c>
      <c r="C6" s="43">
        <v>3.1399999999999997E-2</v>
      </c>
    </row>
    <row r="7" spans="1:5" x14ac:dyDescent="0.25">
      <c r="A7" s="42" t="s">
        <v>237</v>
      </c>
      <c r="B7" s="42">
        <v>18</v>
      </c>
      <c r="C7" s="43">
        <v>8.9999999999999993E-3</v>
      </c>
    </row>
    <row r="8" spans="1:5" x14ac:dyDescent="0.25">
      <c r="A8" s="42" t="s">
        <v>7</v>
      </c>
      <c r="B8" s="42">
        <v>14</v>
      </c>
      <c r="C8" s="43">
        <v>7.0000000000000001E-3</v>
      </c>
    </row>
    <row r="9" spans="1:5" x14ac:dyDescent="0.25">
      <c r="A9" s="42" t="s">
        <v>8</v>
      </c>
      <c r="B9" s="42">
        <v>16</v>
      </c>
      <c r="C9" s="43">
        <v>8.0000000000000002E-3</v>
      </c>
    </row>
    <row r="10" spans="1:5" x14ac:dyDescent="0.25">
      <c r="A10" s="42" t="s">
        <v>9</v>
      </c>
      <c r="B10" s="42">
        <v>95</v>
      </c>
      <c r="C10" s="43">
        <v>4.7300000000000002E-2</v>
      </c>
    </row>
    <row r="11" spans="1:5" x14ac:dyDescent="0.25">
      <c r="A11" s="42" t="s">
        <v>10</v>
      </c>
      <c r="B11" s="42">
        <v>0</v>
      </c>
      <c r="C11" s="43">
        <v>0</v>
      </c>
    </row>
    <row r="13" spans="1:5" x14ac:dyDescent="0.25">
      <c r="A13" s="3" t="s">
        <v>204</v>
      </c>
    </row>
    <row r="14" spans="1:5" x14ac:dyDescent="0.25">
      <c r="A14" s="56" t="s">
        <v>1</v>
      </c>
      <c r="B14" s="56" t="s">
        <v>2</v>
      </c>
      <c r="C14" s="56" t="s">
        <v>3</v>
      </c>
    </row>
    <row r="15" spans="1:5" x14ac:dyDescent="0.25">
      <c r="A15" s="42" t="s">
        <v>11</v>
      </c>
      <c r="B15" s="42">
        <v>88</v>
      </c>
      <c r="C15" s="43">
        <v>4.3799999999999999E-2</v>
      </c>
    </row>
    <row r="17" spans="1:3" x14ac:dyDescent="0.25">
      <c r="A17" s="3" t="s">
        <v>205</v>
      </c>
    </row>
    <row r="18" spans="1:3" x14ac:dyDescent="0.25">
      <c r="A18" s="56" t="s">
        <v>1</v>
      </c>
      <c r="B18" s="56" t="s">
        <v>2</v>
      </c>
      <c r="C18" s="56" t="s">
        <v>3</v>
      </c>
    </row>
    <row r="19" spans="1:3" x14ac:dyDescent="0.25">
      <c r="A19" s="42" t="s">
        <v>4</v>
      </c>
      <c r="B19" s="42">
        <v>0</v>
      </c>
      <c r="C19" s="43">
        <v>0</v>
      </c>
    </row>
    <row r="20" spans="1:3" x14ac:dyDescent="0.25">
      <c r="A20" s="42" t="s">
        <v>12</v>
      </c>
      <c r="B20" s="42">
        <v>0</v>
      </c>
      <c r="C20" s="43">
        <v>0</v>
      </c>
    </row>
    <row r="21" spans="1:3" x14ac:dyDescent="0.25">
      <c r="A21" s="42" t="s">
        <v>6</v>
      </c>
      <c r="B21" s="42">
        <v>0</v>
      </c>
      <c r="C21" s="43">
        <v>0</v>
      </c>
    </row>
    <row r="22" spans="1:3" x14ac:dyDescent="0.25">
      <c r="A22" s="42" t="s">
        <v>7</v>
      </c>
      <c r="B22" s="42">
        <v>0</v>
      </c>
      <c r="C22" s="43">
        <v>0</v>
      </c>
    </row>
    <row r="23" spans="1:3" x14ac:dyDescent="0.25">
      <c r="A23" s="42" t="s">
        <v>8</v>
      </c>
      <c r="B23" s="42">
        <v>0</v>
      </c>
      <c r="C23" s="43">
        <v>0</v>
      </c>
    </row>
    <row r="24" spans="1:3" x14ac:dyDescent="0.25">
      <c r="A24" s="42" t="s">
        <v>13</v>
      </c>
      <c r="B24" s="42">
        <v>0</v>
      </c>
      <c r="C24" s="43">
        <v>0</v>
      </c>
    </row>
    <row r="25" spans="1:3" x14ac:dyDescent="0.25">
      <c r="A25" s="42" t="s">
        <v>10</v>
      </c>
      <c r="B25" s="42">
        <v>0</v>
      </c>
      <c r="C25" s="43">
        <v>0</v>
      </c>
    </row>
    <row r="26" spans="1:3" x14ac:dyDescent="0.25">
      <c r="A26" s="3"/>
    </row>
    <row r="27" spans="1:3" x14ac:dyDescent="0.25">
      <c r="A27" s="56" t="s">
        <v>1</v>
      </c>
      <c r="B27" s="56" t="s">
        <v>2</v>
      </c>
      <c r="C27" s="56" t="s">
        <v>3</v>
      </c>
    </row>
    <row r="28" spans="1:3" x14ac:dyDescent="0.25">
      <c r="A28" s="42" t="s">
        <v>14</v>
      </c>
      <c r="B28" s="42">
        <v>154</v>
      </c>
      <c r="C28" s="43">
        <v>7.6700000000000004E-2</v>
      </c>
    </row>
    <row r="29" spans="1:3" x14ac:dyDescent="0.25">
      <c r="A29" s="42" t="s">
        <v>15</v>
      </c>
      <c r="B29" s="42">
        <v>731</v>
      </c>
      <c r="C29" s="43">
        <v>0.3639</v>
      </c>
    </row>
    <row r="31" spans="1:3" x14ac:dyDescent="0.25">
      <c r="A31" s="3" t="s">
        <v>16</v>
      </c>
    </row>
    <row r="32" spans="1:3" x14ac:dyDescent="0.25">
      <c r="A32" s="56" t="s">
        <v>1</v>
      </c>
      <c r="B32" s="56" t="s">
        <v>2</v>
      </c>
      <c r="C32" s="56" t="s">
        <v>3</v>
      </c>
    </row>
    <row r="33" spans="1:3" x14ac:dyDescent="0.25">
      <c r="A33" s="42" t="s">
        <v>17</v>
      </c>
      <c r="B33" s="42">
        <v>29</v>
      </c>
      <c r="C33" s="43">
        <v>2.58E-2</v>
      </c>
    </row>
    <row r="34" spans="1:3" x14ac:dyDescent="0.25">
      <c r="A34" s="42" t="s">
        <v>18</v>
      </c>
      <c r="B34" s="42">
        <v>55</v>
      </c>
      <c r="C34" s="43">
        <v>4.8899999999999999E-2</v>
      </c>
    </row>
    <row r="35" spans="1:3" x14ac:dyDescent="0.25">
      <c r="A35" s="42" t="s">
        <v>19</v>
      </c>
      <c r="B35" s="42">
        <v>32</v>
      </c>
      <c r="C35" s="43">
        <v>2.8500000000000001E-2</v>
      </c>
    </row>
    <row r="36" spans="1:3" x14ac:dyDescent="0.25">
      <c r="A36" s="42" t="s">
        <v>20</v>
      </c>
      <c r="B36" s="42">
        <v>37</v>
      </c>
      <c r="C36" s="43">
        <v>3.2899999999999999E-2</v>
      </c>
    </row>
    <row r="37" spans="1:3" x14ac:dyDescent="0.25">
      <c r="A37" s="42" t="s">
        <v>21</v>
      </c>
      <c r="B37" s="42">
        <v>17</v>
      </c>
      <c r="C37" s="43">
        <v>1.5100000000000001E-2</v>
      </c>
    </row>
    <row r="38" spans="1:3" x14ac:dyDescent="0.25">
      <c r="A38" s="42" t="s">
        <v>22</v>
      </c>
      <c r="B38" s="42">
        <v>129</v>
      </c>
      <c r="C38" s="43">
        <v>0.1148</v>
      </c>
    </row>
    <row r="39" spans="1:3" x14ac:dyDescent="0.25">
      <c r="A39" s="42" t="s">
        <v>23</v>
      </c>
      <c r="B39" s="42">
        <v>66</v>
      </c>
      <c r="C39" s="43">
        <v>5.8700000000000002E-2</v>
      </c>
    </row>
    <row r="40" spans="1:3" x14ac:dyDescent="0.25">
      <c r="A40" s="42" t="s">
        <v>24</v>
      </c>
      <c r="B40" s="42">
        <v>75</v>
      </c>
      <c r="C40" s="43">
        <v>6.6699999999999995E-2</v>
      </c>
    </row>
    <row r="41" spans="1:3" x14ac:dyDescent="0.25">
      <c r="A41" s="42" t="s">
        <v>25</v>
      </c>
      <c r="B41" s="42">
        <v>236</v>
      </c>
      <c r="C41" s="43">
        <v>0.21</v>
      </c>
    </row>
    <row r="42" spans="1:3" x14ac:dyDescent="0.25">
      <c r="A42" s="42" t="s">
        <v>26</v>
      </c>
      <c r="B42" s="42">
        <v>89</v>
      </c>
      <c r="C42" s="43">
        <v>7.9200000000000007E-2</v>
      </c>
    </row>
    <row r="43" spans="1:3" x14ac:dyDescent="0.25">
      <c r="A43" s="42" t="s">
        <v>27</v>
      </c>
      <c r="B43" s="42">
        <v>128</v>
      </c>
      <c r="C43" s="43">
        <v>0.1139</v>
      </c>
    </row>
    <row r="44" spans="1:3" x14ac:dyDescent="0.25">
      <c r="A44" s="42" t="s">
        <v>28</v>
      </c>
      <c r="B44" s="42">
        <v>24</v>
      </c>
      <c r="C44" s="43">
        <v>2.1399999999999999E-2</v>
      </c>
    </row>
    <row r="45" spans="1:3" x14ac:dyDescent="0.25">
      <c r="A45" s="42" t="s">
        <v>29</v>
      </c>
      <c r="B45" s="42">
        <v>35</v>
      </c>
      <c r="C45" s="43">
        <v>3.1099999999999999E-2</v>
      </c>
    </row>
    <row r="46" spans="1:3" x14ac:dyDescent="0.25">
      <c r="A46" s="42" t="s">
        <v>30</v>
      </c>
      <c r="B46" s="42">
        <v>125</v>
      </c>
      <c r="C46" s="43">
        <v>0.11119999999999999</v>
      </c>
    </row>
    <row r="47" spans="1:3" x14ac:dyDescent="0.25">
      <c r="A47" s="42" t="s">
        <v>31</v>
      </c>
      <c r="B47" s="42">
        <v>44</v>
      </c>
      <c r="C47" s="43">
        <v>3.9100000000000003E-2</v>
      </c>
    </row>
    <row r="48" spans="1:3" x14ac:dyDescent="0.25">
      <c r="A48" s="42" t="s">
        <v>32</v>
      </c>
      <c r="B48" s="42">
        <v>3</v>
      </c>
      <c r="C48" s="43">
        <v>2.7000000000000001E-3</v>
      </c>
    </row>
    <row r="50" spans="1:3" x14ac:dyDescent="0.25">
      <c r="A50" s="3" t="s">
        <v>33</v>
      </c>
    </row>
    <row r="51" spans="1:3" x14ac:dyDescent="0.25">
      <c r="A51" s="56" t="s">
        <v>1</v>
      </c>
      <c r="B51" s="56" t="s">
        <v>2</v>
      </c>
      <c r="C51" s="56" t="s">
        <v>3</v>
      </c>
    </row>
    <row r="52" spans="1:3" x14ac:dyDescent="0.25">
      <c r="A52" s="42" t="s">
        <v>34</v>
      </c>
      <c r="B52" s="42">
        <v>606</v>
      </c>
      <c r="C52" s="43">
        <v>0.53910000000000002</v>
      </c>
    </row>
    <row r="53" spans="1:3" x14ac:dyDescent="0.25">
      <c r="A53" s="42" t="s">
        <v>35</v>
      </c>
      <c r="B53" s="42">
        <v>288</v>
      </c>
      <c r="C53" s="43">
        <v>0.25619999999999998</v>
      </c>
    </row>
    <row r="54" spans="1:3" x14ac:dyDescent="0.25">
      <c r="A54" s="42" t="s">
        <v>36</v>
      </c>
      <c r="B54" s="42">
        <v>85</v>
      </c>
      <c r="C54" s="43">
        <v>7.5600000000000001E-2</v>
      </c>
    </row>
    <row r="55" spans="1:3" x14ac:dyDescent="0.25">
      <c r="A55" s="42" t="s">
        <v>37</v>
      </c>
      <c r="B55" s="42">
        <v>33</v>
      </c>
      <c r="C55" s="43">
        <v>2.9399999999999999E-2</v>
      </c>
    </row>
    <row r="56" spans="1:3" x14ac:dyDescent="0.25">
      <c r="A56" s="42" t="s">
        <v>38</v>
      </c>
      <c r="B56" s="42">
        <v>51</v>
      </c>
      <c r="C56" s="43">
        <v>4.5400000000000003E-2</v>
      </c>
    </row>
    <row r="57" spans="1:3" x14ac:dyDescent="0.25">
      <c r="A57" s="42" t="s">
        <v>39</v>
      </c>
      <c r="B57" s="42">
        <v>37</v>
      </c>
      <c r="C57" s="43">
        <v>3.2899999999999999E-2</v>
      </c>
    </row>
    <row r="58" spans="1:3" x14ac:dyDescent="0.25">
      <c r="A58" s="42" t="s">
        <v>40</v>
      </c>
      <c r="B58" s="42">
        <v>24</v>
      </c>
      <c r="C58" s="43">
        <v>2.1399999999999999E-2</v>
      </c>
    </row>
    <row r="60" spans="1:3" x14ac:dyDescent="0.25">
      <c r="A60" s="3" t="s">
        <v>41</v>
      </c>
    </row>
    <row r="61" spans="1:3" x14ac:dyDescent="0.25">
      <c r="A61" s="56" t="s">
        <v>1</v>
      </c>
      <c r="B61" s="56" t="s">
        <v>2</v>
      </c>
      <c r="C61" s="56" t="s">
        <v>3</v>
      </c>
    </row>
    <row r="62" spans="1:3" x14ac:dyDescent="0.25">
      <c r="A62" s="42" t="s">
        <v>42</v>
      </c>
      <c r="B62" s="42">
        <v>56</v>
      </c>
      <c r="C62" s="43">
        <v>4.9799999999999997E-2</v>
      </c>
    </row>
    <row r="63" spans="1:3" x14ac:dyDescent="0.25">
      <c r="A63" s="42" t="s">
        <v>43</v>
      </c>
      <c r="B63" s="42">
        <v>65</v>
      </c>
      <c r="C63" s="43">
        <v>5.7799999999999997E-2</v>
      </c>
    </row>
    <row r="64" spans="1:3" x14ac:dyDescent="0.25">
      <c r="A64" s="42" t="s">
        <v>44</v>
      </c>
      <c r="B64" s="42">
        <v>221</v>
      </c>
      <c r="C64" s="43">
        <v>0.1966</v>
      </c>
    </row>
    <row r="65" spans="1:3" x14ac:dyDescent="0.25">
      <c r="A65" s="42" t="s">
        <v>45</v>
      </c>
      <c r="B65" s="42">
        <v>247</v>
      </c>
      <c r="C65" s="43">
        <v>0.2198</v>
      </c>
    </row>
    <row r="66" spans="1:3" x14ac:dyDescent="0.25">
      <c r="A66" s="42" t="s">
        <v>46</v>
      </c>
      <c r="B66" s="42">
        <v>196</v>
      </c>
      <c r="C66" s="43">
        <v>0.1744</v>
      </c>
    </row>
    <row r="67" spans="1:3" x14ac:dyDescent="0.25">
      <c r="A67" s="42" t="s">
        <v>47</v>
      </c>
      <c r="B67" s="42">
        <v>123</v>
      </c>
      <c r="C67" s="43">
        <v>0.1094</v>
      </c>
    </row>
    <row r="68" spans="1:3" x14ac:dyDescent="0.25">
      <c r="A68" s="42" t="s">
        <v>48</v>
      </c>
      <c r="B68" s="42">
        <v>51</v>
      </c>
      <c r="C68" s="43">
        <v>4.5400000000000003E-2</v>
      </c>
    </row>
    <row r="69" spans="1:3" x14ac:dyDescent="0.25">
      <c r="A69" s="42" t="s">
        <v>49</v>
      </c>
      <c r="B69" s="42">
        <v>40</v>
      </c>
      <c r="C69" s="43">
        <v>3.56E-2</v>
      </c>
    </row>
    <row r="70" spans="1:3" x14ac:dyDescent="0.25">
      <c r="A70" s="42" t="s">
        <v>50</v>
      </c>
      <c r="B70" s="42">
        <v>26</v>
      </c>
      <c r="C70" s="43">
        <v>2.3099999999999999E-2</v>
      </c>
    </row>
    <row r="71" spans="1:3" x14ac:dyDescent="0.25">
      <c r="A71" s="42" t="s">
        <v>51</v>
      </c>
      <c r="B71" s="42">
        <v>15</v>
      </c>
      <c r="C71" s="43">
        <v>1.3299999999999999E-2</v>
      </c>
    </row>
    <row r="72" spans="1:3" x14ac:dyDescent="0.25">
      <c r="A72" s="42" t="s">
        <v>52</v>
      </c>
      <c r="B72" s="42">
        <v>17</v>
      </c>
      <c r="C72" s="43">
        <v>1.5100000000000001E-2</v>
      </c>
    </row>
    <row r="73" spans="1:3" x14ac:dyDescent="0.25">
      <c r="A73" s="42" t="s">
        <v>53</v>
      </c>
      <c r="B73" s="42">
        <v>5</v>
      </c>
      <c r="C73" s="43">
        <v>4.4000000000000003E-3</v>
      </c>
    </row>
    <row r="74" spans="1:3" x14ac:dyDescent="0.25">
      <c r="A74" s="42" t="s">
        <v>54</v>
      </c>
      <c r="B74" s="42">
        <v>10</v>
      </c>
      <c r="C74" s="43">
        <v>8.8999999999999999E-3</v>
      </c>
    </row>
    <row r="75" spans="1:3" x14ac:dyDescent="0.25">
      <c r="A75" s="42" t="s">
        <v>55</v>
      </c>
      <c r="B75" s="42">
        <v>4</v>
      </c>
      <c r="C75" s="43">
        <v>3.5999999999999999E-3</v>
      </c>
    </row>
    <row r="76" spans="1:3" x14ac:dyDescent="0.25">
      <c r="A76" s="42" t="s">
        <v>56</v>
      </c>
      <c r="B76" s="42">
        <v>9</v>
      </c>
      <c r="C76" s="43">
        <v>8.0000000000000002E-3</v>
      </c>
    </row>
    <row r="77" spans="1:3" x14ac:dyDescent="0.25">
      <c r="A77" s="42" t="s">
        <v>10</v>
      </c>
      <c r="B77" s="42">
        <v>39</v>
      </c>
      <c r="C77" s="43">
        <v>3.4700000000000002E-2</v>
      </c>
    </row>
    <row r="79" spans="1:3" x14ac:dyDescent="0.25">
      <c r="A79" s="3" t="s">
        <v>206</v>
      </c>
    </row>
    <row r="80" spans="1:3" x14ac:dyDescent="0.25">
      <c r="A80" s="56" t="s">
        <v>1</v>
      </c>
      <c r="B80" s="56" t="s">
        <v>2</v>
      </c>
      <c r="C80" s="56" t="s">
        <v>3</v>
      </c>
    </row>
    <row r="81" spans="1:3" x14ac:dyDescent="0.25">
      <c r="A81" s="42" t="s">
        <v>57</v>
      </c>
      <c r="B81" s="42">
        <v>1</v>
      </c>
      <c r="C81" s="43">
        <v>8.9999999999999998E-4</v>
      </c>
    </row>
    <row r="82" spans="1:3" x14ac:dyDescent="0.25">
      <c r="A82" s="42" t="s">
        <v>58</v>
      </c>
      <c r="B82" s="42">
        <v>35</v>
      </c>
      <c r="C82" s="43">
        <v>3.1099999999999999E-2</v>
      </c>
    </row>
    <row r="83" spans="1:3" x14ac:dyDescent="0.25">
      <c r="A83" s="42" t="s">
        <v>59</v>
      </c>
      <c r="B83" s="42">
        <v>121</v>
      </c>
      <c r="C83" s="43">
        <v>0.1077</v>
      </c>
    </row>
    <row r="84" spans="1:3" x14ac:dyDescent="0.25">
      <c r="A84" s="42" t="s">
        <v>60</v>
      </c>
      <c r="B84" s="42">
        <v>63</v>
      </c>
      <c r="C84" s="43">
        <v>5.6000000000000001E-2</v>
      </c>
    </row>
    <row r="85" spans="1:3" x14ac:dyDescent="0.25">
      <c r="A85" s="42" t="s">
        <v>61</v>
      </c>
      <c r="B85" s="42">
        <v>5</v>
      </c>
      <c r="C85" s="43">
        <v>4.4000000000000003E-3</v>
      </c>
    </row>
    <row r="86" spans="1:3" x14ac:dyDescent="0.25">
      <c r="A86" s="42" t="s">
        <v>62</v>
      </c>
      <c r="B86" s="42">
        <v>14</v>
      </c>
      <c r="C86" s="43">
        <v>1.2500000000000001E-2</v>
      </c>
    </row>
    <row r="87" spans="1:3" x14ac:dyDescent="0.25">
      <c r="A87" s="42" t="s">
        <v>63</v>
      </c>
      <c r="B87" s="42">
        <v>3</v>
      </c>
      <c r="C87" s="43">
        <v>2.7000000000000001E-3</v>
      </c>
    </row>
    <row r="88" spans="1:3" x14ac:dyDescent="0.25">
      <c r="A88" s="42" t="s">
        <v>64</v>
      </c>
      <c r="B88" s="42">
        <v>731</v>
      </c>
      <c r="C88" s="43">
        <v>0.65039999999999998</v>
      </c>
    </row>
    <row r="89" spans="1:3" x14ac:dyDescent="0.25">
      <c r="A89" s="42" t="s">
        <v>65</v>
      </c>
      <c r="B89" s="42">
        <v>27</v>
      </c>
      <c r="C89" s="43">
        <v>2.4E-2</v>
      </c>
    </row>
    <row r="90" spans="1:3" x14ac:dyDescent="0.25">
      <c r="A90" s="42" t="s">
        <v>66</v>
      </c>
      <c r="B90" s="42">
        <v>49</v>
      </c>
      <c r="C90" s="43">
        <v>4.36E-2</v>
      </c>
    </row>
    <row r="91" spans="1:3" x14ac:dyDescent="0.25">
      <c r="A91" s="42" t="s">
        <v>67</v>
      </c>
      <c r="B91" s="42">
        <v>3</v>
      </c>
      <c r="C91" s="43">
        <v>2.7000000000000001E-3</v>
      </c>
    </row>
    <row r="92" spans="1:3" x14ac:dyDescent="0.25">
      <c r="A92" s="42" t="s">
        <v>68</v>
      </c>
      <c r="B92" s="42">
        <v>1</v>
      </c>
      <c r="C92" s="43">
        <v>8.9999999999999998E-4</v>
      </c>
    </row>
    <row r="93" spans="1:3" x14ac:dyDescent="0.25">
      <c r="A93" s="42" t="s">
        <v>69</v>
      </c>
      <c r="B93" s="42">
        <v>2</v>
      </c>
      <c r="C93" s="43">
        <v>1.8E-3</v>
      </c>
    </row>
    <row r="94" spans="1:3" x14ac:dyDescent="0.25">
      <c r="A94" s="42" t="s">
        <v>70</v>
      </c>
      <c r="B94" s="42">
        <v>30</v>
      </c>
      <c r="C94" s="43">
        <v>2.6700000000000002E-2</v>
      </c>
    </row>
    <row r="95" spans="1:3" x14ac:dyDescent="0.25">
      <c r="A95" s="42" t="s">
        <v>71</v>
      </c>
      <c r="B95" s="42">
        <v>33</v>
      </c>
      <c r="C95" s="43">
        <v>2.9399999999999999E-2</v>
      </c>
    </row>
    <row r="96" spans="1:3" x14ac:dyDescent="0.25">
      <c r="A96" s="42" t="s">
        <v>72</v>
      </c>
      <c r="B96" s="42">
        <v>1</v>
      </c>
      <c r="C96" s="43">
        <v>8.9999999999999998E-4</v>
      </c>
    </row>
    <row r="97" spans="1:3" x14ac:dyDescent="0.25">
      <c r="A97" s="42" t="s">
        <v>73</v>
      </c>
      <c r="B97" s="42">
        <v>1</v>
      </c>
      <c r="C97" s="43">
        <v>8.9999999999999998E-4</v>
      </c>
    </row>
    <row r="98" spans="1:3" x14ac:dyDescent="0.25">
      <c r="A98" s="42" t="s">
        <v>74</v>
      </c>
      <c r="B98" s="42">
        <v>0</v>
      </c>
      <c r="C98" s="43">
        <v>0</v>
      </c>
    </row>
    <row r="99" spans="1:3" x14ac:dyDescent="0.25">
      <c r="A99" s="42" t="s">
        <v>75</v>
      </c>
      <c r="B99" s="42">
        <v>3</v>
      </c>
      <c r="C99" s="43">
        <v>2.7000000000000001E-3</v>
      </c>
    </row>
    <row r="100" spans="1:3" x14ac:dyDescent="0.25">
      <c r="A100" s="42" t="s">
        <v>76</v>
      </c>
      <c r="B100" s="42">
        <v>0</v>
      </c>
      <c r="C100" s="43">
        <v>0</v>
      </c>
    </row>
    <row r="101" spans="1:3" x14ac:dyDescent="0.25">
      <c r="A101" s="42" t="s">
        <v>77</v>
      </c>
      <c r="B101" s="42">
        <v>0</v>
      </c>
      <c r="C101" s="43">
        <v>0</v>
      </c>
    </row>
    <row r="102" spans="1:3" x14ac:dyDescent="0.25">
      <c r="A102" s="42" t="s">
        <v>78</v>
      </c>
      <c r="B102" s="42">
        <v>0</v>
      </c>
      <c r="C102" s="43">
        <v>0</v>
      </c>
    </row>
    <row r="103" spans="1:3" x14ac:dyDescent="0.25">
      <c r="A103" s="42" t="s">
        <v>10</v>
      </c>
      <c r="B103" s="42">
        <v>0</v>
      </c>
      <c r="C103" s="43">
        <v>0</v>
      </c>
    </row>
    <row r="105" spans="1:3" x14ac:dyDescent="0.25">
      <c r="A105" s="3" t="s">
        <v>207</v>
      </c>
    </row>
    <row r="106" spans="1:3" x14ac:dyDescent="0.25">
      <c r="A106" s="56" t="s">
        <v>208</v>
      </c>
      <c r="B106" s="56" t="s">
        <v>2</v>
      </c>
      <c r="C106" s="56" t="s">
        <v>3</v>
      </c>
    </row>
    <row r="107" spans="1:3" x14ac:dyDescent="0.25">
      <c r="A107" s="42" t="s">
        <v>79</v>
      </c>
      <c r="B107" s="42">
        <v>0</v>
      </c>
      <c r="C107" s="43">
        <v>0</v>
      </c>
    </row>
    <row r="108" spans="1:3" x14ac:dyDescent="0.25">
      <c r="A108" s="42" t="s">
        <v>80</v>
      </c>
      <c r="B108" s="42">
        <v>0</v>
      </c>
      <c r="C108" s="43">
        <v>0</v>
      </c>
    </row>
    <row r="109" spans="1:3" x14ac:dyDescent="0.25">
      <c r="A109" s="42" t="s">
        <v>81</v>
      </c>
      <c r="B109" s="42">
        <v>0</v>
      </c>
      <c r="C109" s="43">
        <v>0</v>
      </c>
    </row>
    <row r="110" spans="1:3" x14ac:dyDescent="0.25">
      <c r="A110" s="42" t="s">
        <v>82</v>
      </c>
      <c r="B110" s="42">
        <v>0</v>
      </c>
      <c r="C110" s="43">
        <v>0</v>
      </c>
    </row>
    <row r="111" spans="1:3" x14ac:dyDescent="0.25">
      <c r="A111" s="42" t="s">
        <v>83</v>
      </c>
      <c r="B111" s="42">
        <v>0</v>
      </c>
      <c r="C111" s="43">
        <v>0</v>
      </c>
    </row>
    <row r="112" spans="1:3" x14ac:dyDescent="0.25">
      <c r="A112" s="42" t="s">
        <v>84</v>
      </c>
      <c r="B112" s="42">
        <v>1</v>
      </c>
      <c r="C112" s="43">
        <v>8.9999999999999998E-4</v>
      </c>
    </row>
    <row r="113" spans="1:3" x14ac:dyDescent="0.25">
      <c r="A113" s="42" t="s">
        <v>85</v>
      </c>
      <c r="B113" s="42">
        <v>0</v>
      </c>
      <c r="C113" s="43">
        <v>0</v>
      </c>
    </row>
    <row r="114" spans="1:3" x14ac:dyDescent="0.25">
      <c r="A114" s="42" t="s">
        <v>86</v>
      </c>
      <c r="B114" s="42">
        <v>0</v>
      </c>
      <c r="C114" s="43">
        <v>0</v>
      </c>
    </row>
    <row r="116" spans="1:3" x14ac:dyDescent="0.25">
      <c r="A116" s="3" t="s">
        <v>87</v>
      </c>
    </row>
    <row r="117" spans="1:3" x14ac:dyDescent="0.25">
      <c r="A117" s="56" t="s">
        <v>1</v>
      </c>
      <c r="B117" s="56" t="s">
        <v>2</v>
      </c>
      <c r="C117" s="56" t="s">
        <v>3</v>
      </c>
    </row>
    <row r="118" spans="1:3" x14ac:dyDescent="0.25">
      <c r="A118" s="42" t="s">
        <v>88</v>
      </c>
      <c r="B118" s="42">
        <v>450</v>
      </c>
      <c r="C118" s="43">
        <v>0.61560000000000004</v>
      </c>
    </row>
    <row r="119" spans="1:3" x14ac:dyDescent="0.25">
      <c r="A119" s="42" t="s">
        <v>89</v>
      </c>
      <c r="B119" s="42">
        <v>57</v>
      </c>
      <c r="C119" s="43">
        <v>7.8E-2</v>
      </c>
    </row>
    <row r="120" spans="1:3" x14ac:dyDescent="0.25">
      <c r="A120" s="42" t="s">
        <v>90</v>
      </c>
      <c r="B120" s="42">
        <v>0</v>
      </c>
      <c r="C120" s="43">
        <v>0</v>
      </c>
    </row>
    <row r="122" spans="1:3" x14ac:dyDescent="0.25">
      <c r="A122" s="3" t="s">
        <v>209</v>
      </c>
    </row>
    <row r="123" spans="1:3" x14ac:dyDescent="0.25">
      <c r="A123" s="56" t="s">
        <v>1</v>
      </c>
      <c r="B123" s="56" t="s">
        <v>2</v>
      </c>
      <c r="C123" s="56" t="s">
        <v>3</v>
      </c>
    </row>
    <row r="124" spans="1:3" x14ac:dyDescent="0.25">
      <c r="A124" s="42" t="s">
        <v>91</v>
      </c>
      <c r="B124" s="42">
        <v>0</v>
      </c>
      <c r="C124" s="43">
        <v>0</v>
      </c>
    </row>
    <row r="125" spans="1:3" x14ac:dyDescent="0.25">
      <c r="A125" s="42" t="s">
        <v>92</v>
      </c>
      <c r="B125" s="42">
        <v>0</v>
      </c>
      <c r="C125" s="43">
        <v>0</v>
      </c>
    </row>
    <row r="126" spans="1:3" x14ac:dyDescent="0.25">
      <c r="A126" s="42" t="s">
        <v>93</v>
      </c>
      <c r="B126" s="42">
        <v>0</v>
      </c>
      <c r="C126" s="43">
        <v>0</v>
      </c>
    </row>
    <row r="127" spans="1:3" x14ac:dyDescent="0.25">
      <c r="A127" s="42" t="s">
        <v>94</v>
      </c>
      <c r="B127" s="42">
        <v>0</v>
      </c>
      <c r="C127" s="43">
        <v>0</v>
      </c>
    </row>
    <row r="128" spans="1:3" x14ac:dyDescent="0.25">
      <c r="A128" s="42" t="s">
        <v>10</v>
      </c>
      <c r="B128" s="42">
        <v>0</v>
      </c>
      <c r="C128" s="43">
        <v>0</v>
      </c>
    </row>
    <row r="130" spans="1:3" x14ac:dyDescent="0.25">
      <c r="A130" s="3" t="s">
        <v>210</v>
      </c>
    </row>
    <row r="131" spans="1:3" x14ac:dyDescent="0.25">
      <c r="A131" s="56" t="s">
        <v>1</v>
      </c>
      <c r="B131" s="56" t="s">
        <v>2</v>
      </c>
      <c r="C131" s="56" t="s">
        <v>3</v>
      </c>
    </row>
    <row r="132" spans="1:3" x14ac:dyDescent="0.25">
      <c r="A132" s="42" t="s">
        <v>95</v>
      </c>
      <c r="B132" s="42">
        <v>216</v>
      </c>
      <c r="C132" s="43">
        <v>0.29549999999999998</v>
      </c>
    </row>
    <row r="133" spans="1:3" x14ac:dyDescent="0.25">
      <c r="A133" s="42" t="s">
        <v>96</v>
      </c>
      <c r="B133" s="42">
        <v>8</v>
      </c>
      <c r="C133" s="43">
        <v>1.09E-2</v>
      </c>
    </row>
    <row r="134" spans="1:3" x14ac:dyDescent="0.25">
      <c r="A134" s="42" t="s">
        <v>97</v>
      </c>
      <c r="B134" s="42">
        <v>0</v>
      </c>
      <c r="C134" s="43">
        <v>0</v>
      </c>
    </row>
    <row r="135" spans="1:3" x14ac:dyDescent="0.25">
      <c r="A135" s="42" t="s">
        <v>98</v>
      </c>
      <c r="B135" s="42">
        <v>6</v>
      </c>
      <c r="C135" s="43">
        <v>8.2000000000000007E-3</v>
      </c>
    </row>
    <row r="136" spans="1:3" x14ac:dyDescent="0.25">
      <c r="A136" s="42" t="s">
        <v>99</v>
      </c>
      <c r="B136" s="42">
        <v>2</v>
      </c>
      <c r="C136" s="43">
        <v>2.7000000000000001E-3</v>
      </c>
    </row>
    <row r="137" spans="1:3" x14ac:dyDescent="0.25">
      <c r="A137" s="42" t="s">
        <v>100</v>
      </c>
      <c r="B137" s="42">
        <v>1</v>
      </c>
      <c r="C137" s="43">
        <v>1.4E-3</v>
      </c>
    </row>
    <row r="138" spans="1:3" x14ac:dyDescent="0.25">
      <c r="A138" s="42" t="s">
        <v>101</v>
      </c>
      <c r="B138" s="42">
        <v>1</v>
      </c>
      <c r="C138" s="43">
        <v>1.4E-3</v>
      </c>
    </row>
    <row r="139" spans="1:3" x14ac:dyDescent="0.25">
      <c r="A139" s="42" t="s">
        <v>10</v>
      </c>
      <c r="B139" s="42">
        <v>0</v>
      </c>
      <c r="C139" s="43">
        <v>0</v>
      </c>
    </row>
    <row r="141" spans="1:3" x14ac:dyDescent="0.25">
      <c r="A141" s="3" t="s">
        <v>211</v>
      </c>
    </row>
    <row r="142" spans="1:3" x14ac:dyDescent="0.25">
      <c r="A142" s="56" t="s">
        <v>1</v>
      </c>
      <c r="B142" s="56" t="s">
        <v>2</v>
      </c>
      <c r="C142" s="56" t="s">
        <v>3</v>
      </c>
    </row>
    <row r="143" spans="1:3" x14ac:dyDescent="0.25">
      <c r="A143" s="42" t="s">
        <v>102</v>
      </c>
      <c r="B143" s="42">
        <v>0</v>
      </c>
      <c r="C143" s="43">
        <v>0</v>
      </c>
    </row>
    <row r="144" spans="1:3" x14ac:dyDescent="0.25">
      <c r="A144" s="42" t="s">
        <v>35</v>
      </c>
      <c r="B144" s="42">
        <v>7</v>
      </c>
      <c r="C144" s="43">
        <v>9.5999999999999992E-3</v>
      </c>
    </row>
    <row r="145" spans="1:3" x14ac:dyDescent="0.25">
      <c r="A145" s="42" t="s">
        <v>36</v>
      </c>
      <c r="B145" s="42">
        <v>1</v>
      </c>
      <c r="C145" s="43">
        <v>1.4E-3</v>
      </c>
    </row>
    <row r="146" spans="1:3" x14ac:dyDescent="0.25">
      <c r="A146" s="42" t="s">
        <v>37</v>
      </c>
      <c r="B146" s="42">
        <v>48</v>
      </c>
      <c r="C146" s="43">
        <v>6.5699999999999995E-2</v>
      </c>
    </row>
    <row r="147" spans="1:3" x14ac:dyDescent="0.25">
      <c r="A147" s="42" t="s">
        <v>38</v>
      </c>
      <c r="B147" s="42">
        <v>59</v>
      </c>
      <c r="C147" s="43">
        <v>8.0699999999999994E-2</v>
      </c>
    </row>
    <row r="148" spans="1:3" x14ac:dyDescent="0.25">
      <c r="A148" s="42" t="s">
        <v>103</v>
      </c>
      <c r="B148" s="42">
        <v>99</v>
      </c>
      <c r="C148" s="43">
        <v>0.13539999999999999</v>
      </c>
    </row>
    <row r="150" spans="1:3" ht="32.450000000000003" customHeight="1" x14ac:dyDescent="0.25">
      <c r="A150" s="69" t="s">
        <v>104</v>
      </c>
      <c r="B150" s="70"/>
      <c r="C150" s="70"/>
    </row>
    <row r="151" spans="1:3" x14ac:dyDescent="0.25">
      <c r="A151" s="56" t="s">
        <v>1</v>
      </c>
      <c r="B151" s="56" t="s">
        <v>2</v>
      </c>
      <c r="C151" s="56" t="s">
        <v>3</v>
      </c>
    </row>
    <row r="152" spans="1:3" x14ac:dyDescent="0.25">
      <c r="A152" s="42" t="s">
        <v>105</v>
      </c>
      <c r="B152" s="42">
        <v>212</v>
      </c>
      <c r="C152" s="43">
        <v>0.18859999999999999</v>
      </c>
    </row>
    <row r="153" spans="1:3" x14ac:dyDescent="0.25">
      <c r="A153" s="42" t="s">
        <v>106</v>
      </c>
      <c r="B153" s="42">
        <v>559</v>
      </c>
      <c r="C153" s="43">
        <v>0.49730000000000002</v>
      </c>
    </row>
    <row r="154" spans="1:3" x14ac:dyDescent="0.25">
      <c r="A154" s="42" t="s">
        <v>107</v>
      </c>
      <c r="B154" s="42">
        <v>217</v>
      </c>
      <c r="C154" s="43">
        <v>0.19309999999999999</v>
      </c>
    </row>
    <row r="155" spans="1:3" x14ac:dyDescent="0.25">
      <c r="A155" s="42" t="s">
        <v>108</v>
      </c>
      <c r="B155" s="42">
        <v>101</v>
      </c>
      <c r="C155" s="43">
        <v>8.9899999999999994E-2</v>
      </c>
    </row>
    <row r="156" spans="1:3" x14ac:dyDescent="0.25">
      <c r="A156" s="42" t="s">
        <v>109</v>
      </c>
      <c r="B156" s="42">
        <v>35</v>
      </c>
      <c r="C156" s="43">
        <v>3.1099999999999999E-2</v>
      </c>
    </row>
    <row r="158" spans="1:3" x14ac:dyDescent="0.25">
      <c r="A158" s="3" t="s">
        <v>110</v>
      </c>
    </row>
    <row r="159" spans="1:3" x14ac:dyDescent="0.25">
      <c r="A159" s="56" t="s">
        <v>1</v>
      </c>
      <c r="B159" s="56" t="s">
        <v>2</v>
      </c>
      <c r="C159" s="56" t="s">
        <v>3</v>
      </c>
    </row>
    <row r="160" spans="1:3" x14ac:dyDescent="0.25">
      <c r="A160" s="42" t="s">
        <v>111</v>
      </c>
      <c r="B160" s="42">
        <v>374</v>
      </c>
      <c r="C160" s="43">
        <v>0.3327</v>
      </c>
    </row>
    <row r="161" spans="1:4" x14ac:dyDescent="0.25">
      <c r="A161" s="42" t="s">
        <v>112</v>
      </c>
      <c r="B161" s="42">
        <v>750</v>
      </c>
      <c r="C161" s="43">
        <v>0.6673</v>
      </c>
    </row>
    <row r="163" spans="1:4" x14ac:dyDescent="0.25">
      <c r="A163" s="3" t="s">
        <v>113</v>
      </c>
    </row>
    <row r="164" spans="1:4" x14ac:dyDescent="0.25">
      <c r="A164" s="56" t="s">
        <v>1</v>
      </c>
      <c r="B164" s="56" t="s">
        <v>2</v>
      </c>
      <c r="C164" s="56" t="s">
        <v>3</v>
      </c>
    </row>
    <row r="165" spans="1:4" x14ac:dyDescent="0.25">
      <c r="A165" s="42" t="s">
        <v>114</v>
      </c>
      <c r="B165" s="42">
        <v>326</v>
      </c>
      <c r="C165" s="43">
        <v>0.28999999999999998</v>
      </c>
    </row>
    <row r="166" spans="1:4" x14ac:dyDescent="0.25">
      <c r="A166" s="42" t="s">
        <v>115</v>
      </c>
      <c r="B166" s="42">
        <v>323</v>
      </c>
      <c r="C166" s="43">
        <v>0.28739999999999999</v>
      </c>
    </row>
    <row r="167" spans="1:4" x14ac:dyDescent="0.25">
      <c r="A167" s="42" t="s">
        <v>116</v>
      </c>
      <c r="B167" s="42">
        <v>203</v>
      </c>
      <c r="C167" s="43">
        <v>0.18060000000000001</v>
      </c>
    </row>
    <row r="168" spans="1:4" x14ac:dyDescent="0.25">
      <c r="A168" s="42" t="s">
        <v>117</v>
      </c>
      <c r="B168" s="42">
        <v>232</v>
      </c>
      <c r="C168" s="43">
        <v>0.2064</v>
      </c>
    </row>
    <row r="169" spans="1:4" x14ac:dyDescent="0.25">
      <c r="A169" s="42" t="s">
        <v>118</v>
      </c>
      <c r="B169" s="42">
        <v>40</v>
      </c>
      <c r="C169" s="43">
        <v>3.56E-2</v>
      </c>
    </row>
    <row r="171" spans="1:4" ht="32.450000000000003" customHeight="1" x14ac:dyDescent="0.25">
      <c r="A171" s="71" t="s">
        <v>212</v>
      </c>
      <c r="B171" s="71"/>
      <c r="C171" s="71"/>
      <c r="D171" s="71"/>
    </row>
    <row r="172" spans="1:4" x14ac:dyDescent="0.25">
      <c r="A172" s="56" t="s">
        <v>1</v>
      </c>
      <c r="B172" s="56" t="s">
        <v>2</v>
      </c>
      <c r="C172" s="56" t="s">
        <v>3</v>
      </c>
    </row>
    <row r="173" spans="1:4" x14ac:dyDescent="0.25">
      <c r="A173" s="42" t="s">
        <v>120</v>
      </c>
      <c r="B173" s="42">
        <v>278</v>
      </c>
      <c r="C173" s="43">
        <v>0.24729999999999999</v>
      </c>
    </row>
    <row r="174" spans="1:4" x14ac:dyDescent="0.25">
      <c r="A174" s="42" t="s">
        <v>121</v>
      </c>
      <c r="B174" s="42">
        <v>428</v>
      </c>
      <c r="C174" s="43">
        <v>0.38080000000000003</v>
      </c>
    </row>
    <row r="175" spans="1:4" x14ac:dyDescent="0.25">
      <c r="A175" s="42" t="s">
        <v>116</v>
      </c>
      <c r="B175" s="42">
        <v>150</v>
      </c>
      <c r="C175" s="43">
        <v>0.13350000000000001</v>
      </c>
    </row>
    <row r="176" spans="1:4" x14ac:dyDescent="0.25">
      <c r="A176" s="42" t="s">
        <v>122</v>
      </c>
      <c r="B176" s="42">
        <v>191</v>
      </c>
      <c r="C176" s="43">
        <v>0.1699</v>
      </c>
    </row>
    <row r="177" spans="1:3" x14ac:dyDescent="0.25">
      <c r="A177" s="42" t="s">
        <v>123</v>
      </c>
      <c r="B177" s="42">
        <v>77</v>
      </c>
      <c r="C177" s="43">
        <v>6.8500000000000005E-2</v>
      </c>
    </row>
    <row r="179" spans="1:3" ht="32.450000000000003" customHeight="1" x14ac:dyDescent="0.25">
      <c r="A179" s="69" t="s">
        <v>124</v>
      </c>
      <c r="B179" s="70"/>
      <c r="C179" s="70"/>
    </row>
    <row r="180" spans="1:3" x14ac:dyDescent="0.25">
      <c r="A180" s="56" t="s">
        <v>1</v>
      </c>
      <c r="B180" s="56" t="s">
        <v>2</v>
      </c>
      <c r="C180" s="56" t="s">
        <v>3</v>
      </c>
    </row>
    <row r="181" spans="1:3" x14ac:dyDescent="0.25">
      <c r="A181" s="42" t="s">
        <v>125</v>
      </c>
      <c r="B181" s="42">
        <v>779</v>
      </c>
      <c r="C181" s="43">
        <v>0.69310000000000005</v>
      </c>
    </row>
    <row r="182" spans="1:3" x14ac:dyDescent="0.25">
      <c r="A182" s="42" t="s">
        <v>126</v>
      </c>
      <c r="B182" s="42">
        <v>341</v>
      </c>
      <c r="C182" s="43">
        <v>0.3034</v>
      </c>
    </row>
    <row r="183" spans="1:3" x14ac:dyDescent="0.25">
      <c r="A183" s="42" t="s">
        <v>127</v>
      </c>
      <c r="B183" s="42">
        <v>307</v>
      </c>
      <c r="C183" s="43">
        <v>0.27310000000000001</v>
      </c>
    </row>
    <row r="184" spans="1:3" x14ac:dyDescent="0.25">
      <c r="A184" s="42" t="s">
        <v>128</v>
      </c>
      <c r="B184" s="42">
        <v>252</v>
      </c>
      <c r="C184" s="43">
        <v>0.22420000000000001</v>
      </c>
    </row>
    <row r="185" spans="1:3" x14ac:dyDescent="0.25">
      <c r="A185" s="42" t="s">
        <v>129</v>
      </c>
      <c r="B185" s="42">
        <v>89</v>
      </c>
      <c r="C185" s="43">
        <v>7.9200000000000007E-2</v>
      </c>
    </row>
    <row r="186" spans="1:3" x14ac:dyDescent="0.25">
      <c r="A186" s="42" t="s">
        <v>130</v>
      </c>
      <c r="B186" s="42">
        <v>162</v>
      </c>
      <c r="C186" s="43">
        <v>0.14410000000000001</v>
      </c>
    </row>
    <row r="187" spans="1:3" x14ac:dyDescent="0.25">
      <c r="A187" s="42" t="s">
        <v>131</v>
      </c>
      <c r="B187" s="42">
        <v>78</v>
      </c>
      <c r="C187" s="43">
        <v>6.9400000000000003E-2</v>
      </c>
    </row>
    <row r="188" spans="1:3" x14ac:dyDescent="0.25">
      <c r="A188" s="42" t="s">
        <v>132</v>
      </c>
      <c r="B188" s="42">
        <v>210</v>
      </c>
      <c r="C188" s="43">
        <v>0.18679999999999999</v>
      </c>
    </row>
    <row r="189" spans="1:3" x14ac:dyDescent="0.25">
      <c r="A189" s="42" t="s">
        <v>133</v>
      </c>
      <c r="B189" s="42">
        <v>18</v>
      </c>
      <c r="C189" s="43">
        <v>1.6E-2</v>
      </c>
    </row>
    <row r="190" spans="1:3" x14ac:dyDescent="0.25">
      <c r="A190" s="42" t="s">
        <v>134</v>
      </c>
      <c r="B190" s="42">
        <v>0</v>
      </c>
      <c r="C190" s="43">
        <v>0</v>
      </c>
    </row>
    <row r="192" spans="1:3" ht="32.450000000000003" customHeight="1" x14ac:dyDescent="0.25">
      <c r="A192" s="69" t="s">
        <v>213</v>
      </c>
      <c r="B192" s="70"/>
      <c r="C192" s="70"/>
    </row>
    <row r="193" spans="1:5" x14ac:dyDescent="0.25">
      <c r="A193" s="56" t="s">
        <v>1</v>
      </c>
      <c r="B193" s="56" t="s">
        <v>2</v>
      </c>
      <c r="C193" s="56" t="s">
        <v>3</v>
      </c>
    </row>
    <row r="194" spans="1:5" x14ac:dyDescent="0.25">
      <c r="A194" s="42" t="s">
        <v>135</v>
      </c>
      <c r="B194" s="42">
        <v>901</v>
      </c>
      <c r="C194" s="43">
        <v>0.80159999999999998</v>
      </c>
    </row>
    <row r="195" spans="1:5" x14ac:dyDescent="0.25">
      <c r="A195" s="42" t="s">
        <v>136</v>
      </c>
      <c r="B195" s="42">
        <v>38</v>
      </c>
      <c r="C195" s="43">
        <v>3.3799999999999997E-2</v>
      </c>
    </row>
    <row r="197" spans="1:5" ht="32.450000000000003" customHeight="1" x14ac:dyDescent="0.25">
      <c r="A197" s="72" t="s">
        <v>214</v>
      </c>
      <c r="B197" s="72"/>
      <c r="C197" s="72"/>
      <c r="D197" s="72"/>
      <c r="E197" s="72"/>
    </row>
    <row r="198" spans="1:5" x14ac:dyDescent="0.25">
      <c r="A198" s="56" t="s">
        <v>1</v>
      </c>
      <c r="B198" s="56" t="s">
        <v>2</v>
      </c>
      <c r="C198" s="56" t="s">
        <v>3</v>
      </c>
    </row>
    <row r="199" spans="1:5" x14ac:dyDescent="0.25">
      <c r="A199" s="42" t="s">
        <v>137</v>
      </c>
      <c r="B199" s="42">
        <v>32</v>
      </c>
      <c r="C199" s="43">
        <v>2.8500000000000001E-2</v>
      </c>
    </row>
    <row r="200" spans="1:5" x14ac:dyDescent="0.25">
      <c r="A200" s="42" t="s">
        <v>138</v>
      </c>
      <c r="B200" s="42">
        <v>41</v>
      </c>
      <c r="C200" s="43">
        <v>3.6499999999999998E-2</v>
      </c>
    </row>
    <row r="201" spans="1:5" x14ac:dyDescent="0.25">
      <c r="A201" s="42" t="s">
        <v>139</v>
      </c>
      <c r="B201" s="42">
        <v>60</v>
      </c>
      <c r="C201" s="43">
        <v>5.3400000000000003E-2</v>
      </c>
    </row>
    <row r="202" spans="1:5" x14ac:dyDescent="0.25">
      <c r="A202" s="42" t="s">
        <v>140</v>
      </c>
      <c r="B202" s="42">
        <v>2</v>
      </c>
      <c r="C202" s="43">
        <v>1.8E-3</v>
      </c>
    </row>
    <row r="203" spans="1:5" x14ac:dyDescent="0.25">
      <c r="A203" s="42" t="s">
        <v>141</v>
      </c>
      <c r="B203" s="42">
        <v>41</v>
      </c>
      <c r="C203" s="43">
        <v>3.6499999999999998E-2</v>
      </c>
    </row>
    <row r="204" spans="1:5" x14ac:dyDescent="0.25">
      <c r="A204" s="42" t="s">
        <v>142</v>
      </c>
      <c r="B204" s="42">
        <v>9</v>
      </c>
      <c r="C204" s="43">
        <v>8.0000000000000002E-3</v>
      </c>
    </row>
    <row r="206" spans="1:5" ht="32.450000000000003" customHeight="1" x14ac:dyDescent="0.25">
      <c r="A206" s="69" t="s">
        <v>215</v>
      </c>
      <c r="B206" s="70"/>
      <c r="C206" s="70"/>
    </row>
    <row r="207" spans="1:5" x14ac:dyDescent="0.25">
      <c r="A207" s="56" t="s">
        <v>1</v>
      </c>
      <c r="B207" s="56" t="s">
        <v>2</v>
      </c>
      <c r="C207" s="56" t="s">
        <v>3</v>
      </c>
    </row>
    <row r="208" spans="1:5" x14ac:dyDescent="0.25">
      <c r="A208" s="42" t="s">
        <v>10</v>
      </c>
      <c r="B208" s="42">
        <v>0</v>
      </c>
      <c r="C208" s="43">
        <v>0</v>
      </c>
    </row>
    <row r="210" spans="1:3" ht="32.450000000000003" customHeight="1" x14ac:dyDescent="0.25">
      <c r="A210" s="69" t="s">
        <v>216</v>
      </c>
      <c r="B210" s="70"/>
      <c r="C210" s="70"/>
    </row>
    <row r="211" spans="1:3" x14ac:dyDescent="0.25">
      <c r="A211" s="56" t="s">
        <v>1</v>
      </c>
      <c r="B211" s="56" t="s">
        <v>2</v>
      </c>
      <c r="C211" s="56" t="s">
        <v>3</v>
      </c>
    </row>
    <row r="212" spans="1:3" x14ac:dyDescent="0.25">
      <c r="A212" s="42" t="s">
        <v>143</v>
      </c>
      <c r="B212" s="42">
        <v>0</v>
      </c>
      <c r="C212" s="43">
        <v>0</v>
      </c>
    </row>
    <row r="214" spans="1:3" ht="32.450000000000003" customHeight="1" x14ac:dyDescent="0.25">
      <c r="A214" s="69" t="s">
        <v>144</v>
      </c>
      <c r="B214" s="70"/>
      <c r="C214" s="70"/>
    </row>
    <row r="215" spans="1:3" x14ac:dyDescent="0.25">
      <c r="A215" s="56" t="s">
        <v>1</v>
      </c>
      <c r="B215" s="56" t="s">
        <v>2</v>
      </c>
      <c r="C215" s="56" t="s">
        <v>3</v>
      </c>
    </row>
    <row r="216" spans="1:3" x14ac:dyDescent="0.25">
      <c r="A216" s="42" t="s">
        <v>145</v>
      </c>
      <c r="B216" s="42">
        <v>296</v>
      </c>
      <c r="C216" s="43">
        <v>0.14729999999999999</v>
      </c>
    </row>
    <row r="217" spans="1:3" x14ac:dyDescent="0.25">
      <c r="A217" s="42" t="s">
        <v>146</v>
      </c>
      <c r="B217" s="42">
        <v>94</v>
      </c>
      <c r="C217" s="43">
        <v>4.6800000000000001E-2</v>
      </c>
    </row>
    <row r="218" spans="1:3" x14ac:dyDescent="0.25">
      <c r="A218" s="42" t="s">
        <v>147</v>
      </c>
      <c r="B218" s="42">
        <v>984</v>
      </c>
      <c r="C218" s="43">
        <v>0.48980000000000001</v>
      </c>
    </row>
    <row r="219" spans="1:3" x14ac:dyDescent="0.25">
      <c r="A219" s="42" t="s">
        <v>148</v>
      </c>
      <c r="B219" s="42">
        <v>396</v>
      </c>
      <c r="C219" s="43">
        <v>0.1971</v>
      </c>
    </row>
    <row r="220" spans="1:3" x14ac:dyDescent="0.25">
      <c r="A220" s="42" t="s">
        <v>149</v>
      </c>
      <c r="B220" s="42">
        <v>510</v>
      </c>
      <c r="C220" s="43">
        <v>0.25390000000000001</v>
      </c>
    </row>
    <row r="221" spans="1:3" x14ac:dyDescent="0.25">
      <c r="A221" s="42" t="s">
        <v>150</v>
      </c>
      <c r="B221" s="42">
        <v>394</v>
      </c>
      <c r="C221" s="43">
        <v>0.1961</v>
      </c>
    </row>
    <row r="222" spans="1:3" x14ac:dyDescent="0.25">
      <c r="A222" s="42" t="s">
        <v>151</v>
      </c>
      <c r="B222" s="42">
        <v>87</v>
      </c>
      <c r="C222" s="43">
        <v>4.3299999999999998E-2</v>
      </c>
    </row>
    <row r="223" spans="1:3" x14ac:dyDescent="0.25">
      <c r="A223" s="42" t="s">
        <v>152</v>
      </c>
      <c r="B223" s="42">
        <v>502</v>
      </c>
      <c r="C223" s="43">
        <v>0.24990000000000001</v>
      </c>
    </row>
    <row r="224" spans="1:3" x14ac:dyDescent="0.25">
      <c r="A224" s="42" t="s">
        <v>153</v>
      </c>
      <c r="B224" s="42">
        <v>753</v>
      </c>
      <c r="C224" s="43">
        <v>0.37480000000000002</v>
      </c>
    </row>
    <row r="225" spans="1:3" x14ac:dyDescent="0.25">
      <c r="A225" s="42" t="s">
        <v>10</v>
      </c>
      <c r="B225" s="42">
        <v>0</v>
      </c>
      <c r="C225" s="43">
        <v>0</v>
      </c>
    </row>
    <row r="227" spans="1:3" ht="32.450000000000003" customHeight="1" x14ac:dyDescent="0.25">
      <c r="A227" s="69" t="s">
        <v>217</v>
      </c>
      <c r="B227" s="70"/>
      <c r="C227" s="70"/>
    </row>
    <row r="228" spans="1:3" x14ac:dyDescent="0.25">
      <c r="A228" s="56" t="s">
        <v>1</v>
      </c>
      <c r="B228" s="56" t="s">
        <v>2</v>
      </c>
      <c r="C228" s="56" t="s">
        <v>3</v>
      </c>
    </row>
    <row r="229" spans="1:3" x14ac:dyDescent="0.25">
      <c r="A229" s="42" t="s">
        <v>143</v>
      </c>
      <c r="B229" s="42">
        <v>303</v>
      </c>
      <c r="C229" s="43">
        <v>0.15079999999999999</v>
      </c>
    </row>
    <row r="231" spans="1:3" s="30" customFormat="1" x14ac:dyDescent="0.25">
      <c r="A231" s="29" t="s">
        <v>174</v>
      </c>
    </row>
  </sheetData>
  <mergeCells count="11">
    <mergeCell ref="B2:C2"/>
    <mergeCell ref="B3:E3"/>
    <mergeCell ref="A206:C206"/>
    <mergeCell ref="A210:C210"/>
    <mergeCell ref="A214:C214"/>
    <mergeCell ref="A227:C227"/>
    <mergeCell ref="A150:C150"/>
    <mergeCell ref="A179:C179"/>
    <mergeCell ref="A192:C192"/>
    <mergeCell ref="A171:D171"/>
    <mergeCell ref="A197:E197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4"/>
  <sheetViews>
    <sheetView workbookViewId="0">
      <selection activeCell="E13" sqref="E12:E13"/>
    </sheetView>
  </sheetViews>
  <sheetFormatPr defaultRowHeight="16.5" x14ac:dyDescent="0.25"/>
  <cols>
    <col min="1" max="1" width="52.5" customWidth="1"/>
    <col min="2" max="3" width="13.75" customWidth="1"/>
  </cols>
  <sheetData>
    <row r="1" spans="1:3" ht="18.75" x14ac:dyDescent="0.25">
      <c r="A1" s="1" t="s">
        <v>0</v>
      </c>
    </row>
    <row r="2" spans="1:3" s="60" customFormat="1" ht="27.6" customHeight="1" x14ac:dyDescent="0.25">
      <c r="A2" s="27" t="s">
        <v>238</v>
      </c>
      <c r="B2" s="73" t="s">
        <v>239</v>
      </c>
      <c r="C2" s="73"/>
    </row>
    <row r="3" spans="1:3" x14ac:dyDescent="0.25">
      <c r="A3" s="3" t="s">
        <v>225</v>
      </c>
      <c r="B3" s="55" t="s">
        <v>175</v>
      </c>
    </row>
    <row r="4" spans="1:3" x14ac:dyDescent="0.25">
      <c r="A4" s="56" t="s">
        <v>1</v>
      </c>
      <c r="B4" s="56" t="s">
        <v>2</v>
      </c>
      <c r="C4" s="56" t="s">
        <v>3</v>
      </c>
    </row>
    <row r="5" spans="1:3" x14ac:dyDescent="0.25">
      <c r="A5" s="42" t="s">
        <v>4</v>
      </c>
      <c r="B5" s="42">
        <v>81</v>
      </c>
      <c r="C5" s="43">
        <f>B5/153</f>
        <v>0.52941176470588236</v>
      </c>
    </row>
    <row r="6" spans="1:3" x14ac:dyDescent="0.25">
      <c r="A6" s="42" t="s">
        <v>5</v>
      </c>
      <c r="B6" s="42">
        <v>15</v>
      </c>
      <c r="C6" s="43">
        <f t="shared" ref="C6:C11" si="0">B6/153</f>
        <v>9.8039215686274508E-2</v>
      </c>
    </row>
    <row r="7" spans="1:3" x14ac:dyDescent="0.25">
      <c r="A7" s="42" t="s">
        <v>6</v>
      </c>
      <c r="B7" s="42">
        <v>9</v>
      </c>
      <c r="C7" s="43">
        <f t="shared" si="0"/>
        <v>5.8823529411764705E-2</v>
      </c>
    </row>
    <row r="8" spans="1:3" x14ac:dyDescent="0.25">
      <c r="A8" s="42" t="s">
        <v>7</v>
      </c>
      <c r="B8" s="42">
        <v>1</v>
      </c>
      <c r="C8" s="43">
        <f t="shared" si="0"/>
        <v>6.5359477124183009E-3</v>
      </c>
    </row>
    <row r="9" spans="1:3" x14ac:dyDescent="0.25">
      <c r="A9" s="42" t="s">
        <v>8</v>
      </c>
      <c r="B9" s="42">
        <v>0</v>
      </c>
      <c r="C9" s="43">
        <f t="shared" si="0"/>
        <v>0</v>
      </c>
    </row>
    <row r="10" spans="1:3" x14ac:dyDescent="0.25">
      <c r="A10" s="42" t="s">
        <v>9</v>
      </c>
      <c r="B10" s="42">
        <v>2</v>
      </c>
      <c r="C10" s="43">
        <f t="shared" si="0"/>
        <v>1.3071895424836602E-2</v>
      </c>
    </row>
    <row r="11" spans="1:3" x14ac:dyDescent="0.25">
      <c r="A11" s="42" t="s">
        <v>10</v>
      </c>
      <c r="B11" s="42">
        <v>0</v>
      </c>
      <c r="C11" s="43">
        <f t="shared" si="0"/>
        <v>0</v>
      </c>
    </row>
    <row r="13" spans="1:3" x14ac:dyDescent="0.25">
      <c r="A13" s="3" t="s">
        <v>226</v>
      </c>
    </row>
    <row r="14" spans="1:3" x14ac:dyDescent="0.25">
      <c r="A14" s="56" t="s">
        <v>1</v>
      </c>
      <c r="B14" s="56" t="s">
        <v>2</v>
      </c>
      <c r="C14" s="56" t="s">
        <v>3</v>
      </c>
    </row>
    <row r="15" spans="1:3" x14ac:dyDescent="0.25">
      <c r="A15" s="42" t="s">
        <v>11</v>
      </c>
      <c r="B15" s="42">
        <v>32</v>
      </c>
      <c r="C15" s="43">
        <f>B15/153</f>
        <v>0.20915032679738563</v>
      </c>
    </row>
    <row r="17" spans="1:3" x14ac:dyDescent="0.25">
      <c r="A17" s="3" t="s">
        <v>227</v>
      </c>
    </row>
    <row r="18" spans="1:3" x14ac:dyDescent="0.25">
      <c r="A18" s="56" t="s">
        <v>1</v>
      </c>
      <c r="B18" s="56" t="s">
        <v>2</v>
      </c>
      <c r="C18" s="56" t="s">
        <v>3</v>
      </c>
    </row>
    <row r="19" spans="1:3" x14ac:dyDescent="0.25">
      <c r="A19" s="42" t="s">
        <v>4</v>
      </c>
      <c r="B19" s="42">
        <v>1</v>
      </c>
      <c r="C19" s="43">
        <f t="shared" ref="C19:C25" si="1">B19/153</f>
        <v>6.5359477124183009E-3</v>
      </c>
    </row>
    <row r="20" spans="1:3" x14ac:dyDescent="0.25">
      <c r="A20" s="42" t="s">
        <v>12</v>
      </c>
      <c r="B20" s="42">
        <v>0</v>
      </c>
      <c r="C20" s="43">
        <f t="shared" si="1"/>
        <v>0</v>
      </c>
    </row>
    <row r="21" spans="1:3" x14ac:dyDescent="0.25">
      <c r="A21" s="42" t="s">
        <v>6</v>
      </c>
      <c r="B21" s="42">
        <v>0</v>
      </c>
      <c r="C21" s="43">
        <f t="shared" si="1"/>
        <v>0</v>
      </c>
    </row>
    <row r="22" spans="1:3" x14ac:dyDescent="0.25">
      <c r="A22" s="42" t="s">
        <v>7</v>
      </c>
      <c r="B22" s="42">
        <v>0</v>
      </c>
      <c r="C22" s="43">
        <f t="shared" si="1"/>
        <v>0</v>
      </c>
    </row>
    <row r="23" spans="1:3" x14ac:dyDescent="0.25">
      <c r="A23" s="42" t="s">
        <v>8</v>
      </c>
      <c r="B23" s="42">
        <v>0</v>
      </c>
      <c r="C23" s="43">
        <f t="shared" si="1"/>
        <v>0</v>
      </c>
    </row>
    <row r="24" spans="1:3" x14ac:dyDescent="0.25">
      <c r="A24" s="42" t="s">
        <v>13</v>
      </c>
      <c r="B24" s="42">
        <v>0</v>
      </c>
      <c r="C24" s="43">
        <f t="shared" si="1"/>
        <v>0</v>
      </c>
    </row>
    <row r="25" spans="1:3" x14ac:dyDescent="0.25">
      <c r="A25" s="42" t="s">
        <v>10</v>
      </c>
      <c r="B25" s="42">
        <v>0</v>
      </c>
      <c r="C25" s="43">
        <f t="shared" si="1"/>
        <v>0</v>
      </c>
    </row>
    <row r="26" spans="1:3" x14ac:dyDescent="0.25">
      <c r="A26" s="3"/>
    </row>
    <row r="27" spans="1:3" x14ac:dyDescent="0.25">
      <c r="A27" s="56" t="s">
        <v>1</v>
      </c>
      <c r="B27" s="56" t="s">
        <v>2</v>
      </c>
      <c r="C27" s="56" t="s">
        <v>3</v>
      </c>
    </row>
    <row r="28" spans="1:3" x14ac:dyDescent="0.25">
      <c r="A28" s="42" t="s">
        <v>14</v>
      </c>
      <c r="B28" s="42">
        <v>1</v>
      </c>
      <c r="C28" s="43">
        <f t="shared" ref="C28:C29" si="2">B28/153</f>
        <v>6.5359477124183009E-3</v>
      </c>
    </row>
    <row r="29" spans="1:3" x14ac:dyDescent="0.25">
      <c r="A29" s="42" t="s">
        <v>15</v>
      </c>
      <c r="B29" s="42">
        <v>43</v>
      </c>
      <c r="C29" s="43">
        <f t="shared" si="2"/>
        <v>0.28104575163398693</v>
      </c>
    </row>
    <row r="31" spans="1:3" x14ac:dyDescent="0.25">
      <c r="A31" s="3" t="s">
        <v>16</v>
      </c>
    </row>
    <row r="32" spans="1:3" x14ac:dyDescent="0.25">
      <c r="A32" s="56" t="s">
        <v>1</v>
      </c>
      <c r="B32" s="56" t="s">
        <v>2</v>
      </c>
      <c r="C32" s="56" t="s">
        <v>3</v>
      </c>
    </row>
    <row r="33" spans="1:3" x14ac:dyDescent="0.25">
      <c r="A33" s="42" t="s">
        <v>17</v>
      </c>
      <c r="B33" s="42">
        <v>4</v>
      </c>
      <c r="C33" s="43">
        <f t="shared" ref="C33:C48" si="3">B33/153</f>
        <v>2.6143790849673203E-2</v>
      </c>
    </row>
    <row r="34" spans="1:3" x14ac:dyDescent="0.25">
      <c r="A34" s="42" t="s">
        <v>18</v>
      </c>
      <c r="B34" s="42">
        <v>6</v>
      </c>
      <c r="C34" s="43">
        <f t="shared" si="3"/>
        <v>3.9215686274509803E-2</v>
      </c>
    </row>
    <row r="35" spans="1:3" x14ac:dyDescent="0.25">
      <c r="A35" s="42" t="s">
        <v>19</v>
      </c>
      <c r="B35" s="42">
        <v>3</v>
      </c>
      <c r="C35" s="43">
        <f t="shared" si="3"/>
        <v>1.9607843137254902E-2</v>
      </c>
    </row>
    <row r="36" spans="1:3" x14ac:dyDescent="0.25">
      <c r="A36" s="42" t="s">
        <v>20</v>
      </c>
      <c r="B36" s="42">
        <v>2</v>
      </c>
      <c r="C36" s="43">
        <f t="shared" si="3"/>
        <v>1.3071895424836602E-2</v>
      </c>
    </row>
    <row r="37" spans="1:3" x14ac:dyDescent="0.25">
      <c r="A37" s="42" t="s">
        <v>21</v>
      </c>
      <c r="B37" s="42">
        <v>0</v>
      </c>
      <c r="C37" s="43">
        <f t="shared" si="3"/>
        <v>0</v>
      </c>
    </row>
    <row r="38" spans="1:3" x14ac:dyDescent="0.25">
      <c r="A38" s="42" t="s">
        <v>22</v>
      </c>
      <c r="B38" s="42">
        <v>5</v>
      </c>
      <c r="C38" s="43">
        <f t="shared" si="3"/>
        <v>3.2679738562091505E-2</v>
      </c>
    </row>
    <row r="39" spans="1:3" x14ac:dyDescent="0.25">
      <c r="A39" s="42" t="s">
        <v>23</v>
      </c>
      <c r="B39" s="42">
        <v>10</v>
      </c>
      <c r="C39" s="43">
        <f t="shared" si="3"/>
        <v>6.535947712418301E-2</v>
      </c>
    </row>
    <row r="40" spans="1:3" x14ac:dyDescent="0.25">
      <c r="A40" s="42" t="s">
        <v>24</v>
      </c>
      <c r="B40" s="42">
        <v>17</v>
      </c>
      <c r="C40" s="43">
        <f t="shared" si="3"/>
        <v>0.1111111111111111</v>
      </c>
    </row>
    <row r="41" spans="1:3" x14ac:dyDescent="0.25">
      <c r="A41" s="42" t="s">
        <v>25</v>
      </c>
      <c r="B41" s="42">
        <v>17</v>
      </c>
      <c r="C41" s="43">
        <f t="shared" si="3"/>
        <v>0.1111111111111111</v>
      </c>
    </row>
    <row r="42" spans="1:3" x14ac:dyDescent="0.25">
      <c r="A42" s="42" t="s">
        <v>26</v>
      </c>
      <c r="B42" s="42">
        <v>9</v>
      </c>
      <c r="C42" s="43">
        <f t="shared" si="3"/>
        <v>5.8823529411764705E-2</v>
      </c>
    </row>
    <row r="43" spans="1:3" x14ac:dyDescent="0.25">
      <c r="A43" s="42" t="s">
        <v>27</v>
      </c>
      <c r="B43" s="42">
        <v>9</v>
      </c>
      <c r="C43" s="43">
        <f t="shared" si="3"/>
        <v>5.8823529411764705E-2</v>
      </c>
    </row>
    <row r="44" spans="1:3" x14ac:dyDescent="0.25">
      <c r="A44" s="42" t="s">
        <v>28</v>
      </c>
      <c r="B44" s="42">
        <v>11</v>
      </c>
      <c r="C44" s="43">
        <f t="shared" si="3"/>
        <v>7.1895424836601302E-2</v>
      </c>
    </row>
    <row r="45" spans="1:3" x14ac:dyDescent="0.25">
      <c r="A45" s="42" t="s">
        <v>29</v>
      </c>
      <c r="B45" s="42">
        <v>11</v>
      </c>
      <c r="C45" s="43">
        <f t="shared" si="3"/>
        <v>7.1895424836601302E-2</v>
      </c>
    </row>
    <row r="46" spans="1:3" x14ac:dyDescent="0.25">
      <c r="A46" s="42" t="s">
        <v>30</v>
      </c>
      <c r="B46" s="42">
        <v>4</v>
      </c>
      <c r="C46" s="43">
        <f t="shared" si="3"/>
        <v>2.6143790849673203E-2</v>
      </c>
    </row>
    <row r="47" spans="1:3" x14ac:dyDescent="0.25">
      <c r="A47" s="42" t="s">
        <v>31</v>
      </c>
      <c r="B47" s="42">
        <v>1</v>
      </c>
      <c r="C47" s="43">
        <f t="shared" si="3"/>
        <v>6.5359477124183009E-3</v>
      </c>
    </row>
    <row r="48" spans="1:3" x14ac:dyDescent="0.25">
      <c r="A48" s="42" t="s">
        <v>32</v>
      </c>
      <c r="B48" s="42">
        <v>0</v>
      </c>
      <c r="C48" s="43">
        <f t="shared" si="3"/>
        <v>0</v>
      </c>
    </row>
    <row r="50" spans="1:3" x14ac:dyDescent="0.25">
      <c r="A50" s="3" t="s">
        <v>33</v>
      </c>
    </row>
    <row r="51" spans="1:3" x14ac:dyDescent="0.25">
      <c r="A51" s="56" t="s">
        <v>1</v>
      </c>
      <c r="B51" s="56" t="s">
        <v>2</v>
      </c>
      <c r="C51" s="56" t="s">
        <v>3</v>
      </c>
    </row>
    <row r="52" spans="1:3" x14ac:dyDescent="0.25">
      <c r="A52" s="42" t="s">
        <v>34</v>
      </c>
      <c r="B52" s="42">
        <v>35</v>
      </c>
      <c r="C52" s="43">
        <f t="shared" ref="C52:C58" si="4">B52/153</f>
        <v>0.22875816993464052</v>
      </c>
    </row>
    <row r="53" spans="1:3" x14ac:dyDescent="0.25">
      <c r="A53" s="42" t="s">
        <v>35</v>
      </c>
      <c r="B53" s="42">
        <v>4</v>
      </c>
      <c r="C53" s="43">
        <f t="shared" si="4"/>
        <v>2.6143790849673203E-2</v>
      </c>
    </row>
    <row r="54" spans="1:3" x14ac:dyDescent="0.25">
      <c r="A54" s="42" t="s">
        <v>36</v>
      </c>
      <c r="B54" s="42">
        <v>2</v>
      </c>
      <c r="C54" s="43">
        <f t="shared" si="4"/>
        <v>1.3071895424836602E-2</v>
      </c>
    </row>
    <row r="55" spans="1:3" x14ac:dyDescent="0.25">
      <c r="A55" s="42" t="s">
        <v>37</v>
      </c>
      <c r="B55" s="42">
        <v>5</v>
      </c>
      <c r="C55" s="43">
        <f t="shared" si="4"/>
        <v>3.2679738562091505E-2</v>
      </c>
    </row>
    <row r="56" spans="1:3" x14ac:dyDescent="0.25">
      <c r="A56" s="42" t="s">
        <v>38</v>
      </c>
      <c r="B56" s="42">
        <v>4</v>
      </c>
      <c r="C56" s="43">
        <f t="shared" si="4"/>
        <v>2.6143790849673203E-2</v>
      </c>
    </row>
    <row r="57" spans="1:3" x14ac:dyDescent="0.25">
      <c r="A57" s="42" t="s">
        <v>39</v>
      </c>
      <c r="B57" s="42">
        <v>2</v>
      </c>
      <c r="C57" s="43">
        <f t="shared" si="4"/>
        <v>1.3071895424836602E-2</v>
      </c>
    </row>
    <row r="58" spans="1:3" x14ac:dyDescent="0.25">
      <c r="A58" s="42" t="s">
        <v>40</v>
      </c>
      <c r="B58" s="42">
        <v>57</v>
      </c>
      <c r="C58" s="43">
        <f t="shared" si="4"/>
        <v>0.37254901960784315</v>
      </c>
    </row>
    <row r="60" spans="1:3" x14ac:dyDescent="0.25">
      <c r="A60" s="3" t="s">
        <v>41</v>
      </c>
    </row>
    <row r="61" spans="1:3" x14ac:dyDescent="0.25">
      <c r="A61" s="56" t="s">
        <v>1</v>
      </c>
      <c r="B61" s="56" t="s">
        <v>2</v>
      </c>
      <c r="C61" s="56" t="s">
        <v>3</v>
      </c>
    </row>
    <row r="62" spans="1:3" x14ac:dyDescent="0.25">
      <c r="A62" s="42" t="s">
        <v>42</v>
      </c>
      <c r="B62" s="42">
        <v>0</v>
      </c>
      <c r="C62" s="43">
        <f t="shared" ref="C62:C77" si="5">B62/153</f>
        <v>0</v>
      </c>
    </row>
    <row r="63" spans="1:3" x14ac:dyDescent="0.25">
      <c r="A63" s="42" t="s">
        <v>43</v>
      </c>
      <c r="B63" s="42">
        <v>5</v>
      </c>
      <c r="C63" s="43">
        <f t="shared" si="5"/>
        <v>3.2679738562091505E-2</v>
      </c>
    </row>
    <row r="64" spans="1:3" x14ac:dyDescent="0.25">
      <c r="A64" s="42" t="s">
        <v>44</v>
      </c>
      <c r="B64" s="42">
        <v>5</v>
      </c>
      <c r="C64" s="43">
        <f t="shared" si="5"/>
        <v>3.2679738562091505E-2</v>
      </c>
    </row>
    <row r="65" spans="1:3" x14ac:dyDescent="0.25">
      <c r="A65" s="42" t="s">
        <v>45</v>
      </c>
      <c r="B65" s="42">
        <v>9</v>
      </c>
      <c r="C65" s="43">
        <f t="shared" si="5"/>
        <v>5.8823529411764705E-2</v>
      </c>
    </row>
    <row r="66" spans="1:3" x14ac:dyDescent="0.25">
      <c r="A66" s="42" t="s">
        <v>46</v>
      </c>
      <c r="B66" s="42">
        <v>28</v>
      </c>
      <c r="C66" s="43">
        <f t="shared" si="5"/>
        <v>0.18300653594771241</v>
      </c>
    </row>
    <row r="67" spans="1:3" x14ac:dyDescent="0.25">
      <c r="A67" s="42" t="s">
        <v>47</v>
      </c>
      <c r="B67" s="42">
        <v>21</v>
      </c>
      <c r="C67" s="43">
        <f t="shared" si="5"/>
        <v>0.13725490196078433</v>
      </c>
    </row>
    <row r="68" spans="1:3" x14ac:dyDescent="0.25">
      <c r="A68" s="42" t="s">
        <v>48</v>
      </c>
      <c r="B68" s="42">
        <v>4</v>
      </c>
      <c r="C68" s="43">
        <f t="shared" si="5"/>
        <v>2.6143790849673203E-2</v>
      </c>
    </row>
    <row r="69" spans="1:3" x14ac:dyDescent="0.25">
      <c r="A69" s="42" t="s">
        <v>49</v>
      </c>
      <c r="B69" s="42">
        <v>4</v>
      </c>
      <c r="C69" s="43">
        <f t="shared" si="5"/>
        <v>2.6143790849673203E-2</v>
      </c>
    </row>
    <row r="70" spans="1:3" x14ac:dyDescent="0.25">
      <c r="A70" s="42" t="s">
        <v>50</v>
      </c>
      <c r="B70" s="42">
        <v>6</v>
      </c>
      <c r="C70" s="43">
        <f t="shared" si="5"/>
        <v>3.9215686274509803E-2</v>
      </c>
    </row>
    <row r="71" spans="1:3" x14ac:dyDescent="0.25">
      <c r="A71" s="42" t="s">
        <v>51</v>
      </c>
      <c r="B71" s="42">
        <v>5</v>
      </c>
      <c r="C71" s="43">
        <f t="shared" si="5"/>
        <v>3.2679738562091505E-2</v>
      </c>
    </row>
    <row r="72" spans="1:3" x14ac:dyDescent="0.25">
      <c r="A72" s="42" t="s">
        <v>52</v>
      </c>
      <c r="B72" s="42">
        <v>0</v>
      </c>
      <c r="C72" s="43">
        <f t="shared" si="5"/>
        <v>0</v>
      </c>
    </row>
    <row r="73" spans="1:3" x14ac:dyDescent="0.25">
      <c r="A73" s="42" t="s">
        <v>53</v>
      </c>
      <c r="B73" s="42">
        <v>7</v>
      </c>
      <c r="C73" s="43">
        <f t="shared" si="5"/>
        <v>4.5751633986928102E-2</v>
      </c>
    </row>
    <row r="74" spans="1:3" x14ac:dyDescent="0.25">
      <c r="A74" s="42" t="s">
        <v>54</v>
      </c>
      <c r="B74" s="42">
        <v>3</v>
      </c>
      <c r="C74" s="43">
        <f t="shared" si="5"/>
        <v>1.9607843137254902E-2</v>
      </c>
    </row>
    <row r="75" spans="1:3" x14ac:dyDescent="0.25">
      <c r="A75" s="42" t="s">
        <v>55</v>
      </c>
      <c r="B75" s="42">
        <v>4</v>
      </c>
      <c r="C75" s="43">
        <f t="shared" si="5"/>
        <v>2.6143790849673203E-2</v>
      </c>
    </row>
    <row r="76" spans="1:3" x14ac:dyDescent="0.25">
      <c r="A76" s="42" t="s">
        <v>56</v>
      </c>
      <c r="B76" s="42">
        <v>8</v>
      </c>
      <c r="C76" s="43">
        <f t="shared" si="5"/>
        <v>5.2287581699346407E-2</v>
      </c>
    </row>
    <row r="77" spans="1:3" x14ac:dyDescent="0.25">
      <c r="A77" s="42" t="s">
        <v>10</v>
      </c>
      <c r="B77" s="42">
        <v>0</v>
      </c>
      <c r="C77" s="43">
        <f t="shared" si="5"/>
        <v>0</v>
      </c>
    </row>
    <row r="79" spans="1:3" x14ac:dyDescent="0.25">
      <c r="A79" s="3" t="s">
        <v>228</v>
      </c>
    </row>
    <row r="80" spans="1:3" x14ac:dyDescent="0.25">
      <c r="A80" s="56" t="s">
        <v>1</v>
      </c>
      <c r="B80" s="56" t="s">
        <v>2</v>
      </c>
      <c r="C80" s="56" t="s">
        <v>3</v>
      </c>
    </row>
    <row r="81" spans="1:3" x14ac:dyDescent="0.25">
      <c r="A81" s="42" t="s">
        <v>57</v>
      </c>
      <c r="B81" s="42">
        <v>3</v>
      </c>
      <c r="C81" s="43">
        <v>0</v>
      </c>
    </row>
    <row r="82" spans="1:3" x14ac:dyDescent="0.25">
      <c r="A82" s="42" t="s">
        <v>58</v>
      </c>
      <c r="B82" s="42">
        <v>20</v>
      </c>
      <c r="C82" s="43">
        <f t="shared" ref="C82:C103" si="6">B82/153</f>
        <v>0.13071895424836602</v>
      </c>
    </row>
    <row r="83" spans="1:3" x14ac:dyDescent="0.25">
      <c r="A83" s="42" t="s">
        <v>59</v>
      </c>
      <c r="B83" s="42">
        <v>15</v>
      </c>
      <c r="C83" s="43">
        <f t="shared" si="6"/>
        <v>9.8039215686274508E-2</v>
      </c>
    </row>
    <row r="84" spans="1:3" x14ac:dyDescent="0.25">
      <c r="A84" s="42" t="s">
        <v>60</v>
      </c>
      <c r="B84" s="42">
        <v>1</v>
      </c>
      <c r="C84" s="43">
        <f t="shared" si="6"/>
        <v>6.5359477124183009E-3</v>
      </c>
    </row>
    <row r="85" spans="1:3" x14ac:dyDescent="0.25">
      <c r="A85" s="42" t="s">
        <v>61</v>
      </c>
      <c r="B85" s="42">
        <v>0</v>
      </c>
      <c r="C85" s="43">
        <f t="shared" si="6"/>
        <v>0</v>
      </c>
    </row>
    <row r="86" spans="1:3" x14ac:dyDescent="0.25">
      <c r="A86" s="42" t="s">
        <v>62</v>
      </c>
      <c r="B86" s="42">
        <v>9</v>
      </c>
      <c r="C86" s="43">
        <f t="shared" si="6"/>
        <v>5.8823529411764705E-2</v>
      </c>
    </row>
    <row r="87" spans="1:3" x14ac:dyDescent="0.25">
      <c r="A87" s="42" t="s">
        <v>63</v>
      </c>
      <c r="B87" s="42">
        <v>4</v>
      </c>
      <c r="C87" s="43">
        <f t="shared" si="6"/>
        <v>2.6143790849673203E-2</v>
      </c>
    </row>
    <row r="88" spans="1:3" x14ac:dyDescent="0.25">
      <c r="A88" s="42" t="s">
        <v>64</v>
      </c>
      <c r="B88" s="42">
        <v>42</v>
      </c>
      <c r="C88" s="43">
        <f t="shared" si="6"/>
        <v>0.27450980392156865</v>
      </c>
    </row>
    <row r="89" spans="1:3" x14ac:dyDescent="0.25">
      <c r="A89" s="42" t="s">
        <v>65</v>
      </c>
      <c r="B89" s="42">
        <v>4</v>
      </c>
      <c r="C89" s="43">
        <f t="shared" si="6"/>
        <v>2.6143790849673203E-2</v>
      </c>
    </row>
    <row r="90" spans="1:3" x14ac:dyDescent="0.25">
      <c r="A90" s="42" t="s">
        <v>66</v>
      </c>
      <c r="B90" s="42">
        <v>1</v>
      </c>
      <c r="C90" s="43">
        <f t="shared" si="6"/>
        <v>6.5359477124183009E-3</v>
      </c>
    </row>
    <row r="91" spans="1:3" x14ac:dyDescent="0.25">
      <c r="A91" s="42" t="s">
        <v>67</v>
      </c>
      <c r="B91" s="42">
        <v>0</v>
      </c>
      <c r="C91" s="43">
        <f t="shared" si="6"/>
        <v>0</v>
      </c>
    </row>
    <row r="92" spans="1:3" x14ac:dyDescent="0.25">
      <c r="A92" s="42" t="s">
        <v>68</v>
      </c>
      <c r="B92" s="42">
        <v>0</v>
      </c>
      <c r="C92" s="43">
        <f t="shared" si="6"/>
        <v>0</v>
      </c>
    </row>
    <row r="93" spans="1:3" x14ac:dyDescent="0.25">
      <c r="A93" s="42" t="s">
        <v>69</v>
      </c>
      <c r="B93" s="42">
        <v>1</v>
      </c>
      <c r="C93" s="43">
        <f t="shared" si="6"/>
        <v>6.5359477124183009E-3</v>
      </c>
    </row>
    <row r="94" spans="1:3" x14ac:dyDescent="0.25">
      <c r="A94" s="42" t="s">
        <v>70</v>
      </c>
      <c r="B94" s="42">
        <v>7</v>
      </c>
      <c r="C94" s="43">
        <f t="shared" si="6"/>
        <v>4.5751633986928102E-2</v>
      </c>
    </row>
    <row r="95" spans="1:3" x14ac:dyDescent="0.25">
      <c r="A95" s="42" t="s">
        <v>71</v>
      </c>
      <c r="B95" s="42">
        <v>0</v>
      </c>
      <c r="C95" s="43">
        <f t="shared" si="6"/>
        <v>0</v>
      </c>
    </row>
    <row r="96" spans="1:3" x14ac:dyDescent="0.25">
      <c r="A96" s="42" t="s">
        <v>72</v>
      </c>
      <c r="B96" s="42">
        <v>0</v>
      </c>
      <c r="C96" s="43">
        <f t="shared" si="6"/>
        <v>0</v>
      </c>
    </row>
    <row r="97" spans="1:3" x14ac:dyDescent="0.25">
      <c r="A97" s="42" t="s">
        <v>73</v>
      </c>
      <c r="B97" s="42">
        <v>0</v>
      </c>
      <c r="C97" s="43">
        <f t="shared" si="6"/>
        <v>0</v>
      </c>
    </row>
    <row r="98" spans="1:3" x14ac:dyDescent="0.25">
      <c r="A98" s="42" t="s">
        <v>74</v>
      </c>
      <c r="B98" s="42">
        <v>0</v>
      </c>
      <c r="C98" s="43">
        <f t="shared" si="6"/>
        <v>0</v>
      </c>
    </row>
    <row r="99" spans="1:3" x14ac:dyDescent="0.25">
      <c r="A99" s="42" t="s">
        <v>75</v>
      </c>
      <c r="B99" s="42">
        <v>0</v>
      </c>
      <c r="C99" s="43">
        <f t="shared" si="6"/>
        <v>0</v>
      </c>
    </row>
    <row r="100" spans="1:3" x14ac:dyDescent="0.25">
      <c r="A100" s="42" t="s">
        <v>76</v>
      </c>
      <c r="B100" s="42">
        <v>0</v>
      </c>
      <c r="C100" s="43">
        <f t="shared" si="6"/>
        <v>0</v>
      </c>
    </row>
    <row r="101" spans="1:3" x14ac:dyDescent="0.25">
      <c r="A101" s="42" t="s">
        <v>77</v>
      </c>
      <c r="B101" s="42">
        <v>0</v>
      </c>
      <c r="C101" s="43">
        <f t="shared" si="6"/>
        <v>0</v>
      </c>
    </row>
    <row r="102" spans="1:3" x14ac:dyDescent="0.25">
      <c r="A102" s="42" t="s">
        <v>78</v>
      </c>
      <c r="B102" s="42">
        <v>2</v>
      </c>
      <c r="C102" s="43">
        <f t="shared" si="6"/>
        <v>1.3071895424836602E-2</v>
      </c>
    </row>
    <row r="103" spans="1:3" x14ac:dyDescent="0.25">
      <c r="A103" s="42" t="s">
        <v>10</v>
      </c>
      <c r="B103" s="42">
        <v>0</v>
      </c>
      <c r="C103" s="43">
        <f t="shared" si="6"/>
        <v>0</v>
      </c>
    </row>
    <row r="105" spans="1:3" x14ac:dyDescent="0.25">
      <c r="A105" s="3" t="s">
        <v>229</v>
      </c>
    </row>
    <row r="106" spans="1:3" x14ac:dyDescent="0.25">
      <c r="A106" s="56" t="s">
        <v>1</v>
      </c>
      <c r="B106" s="56" t="s">
        <v>2</v>
      </c>
      <c r="C106" s="56" t="s">
        <v>3</v>
      </c>
    </row>
    <row r="107" spans="1:3" x14ac:dyDescent="0.25">
      <c r="A107" s="42" t="s">
        <v>79</v>
      </c>
      <c r="B107" s="42">
        <v>0</v>
      </c>
      <c r="C107" s="43">
        <f t="shared" ref="C107:C114" si="7">B107/153</f>
        <v>0</v>
      </c>
    </row>
    <row r="108" spans="1:3" x14ac:dyDescent="0.25">
      <c r="A108" s="42" t="s">
        <v>80</v>
      </c>
      <c r="B108" s="42">
        <v>0</v>
      </c>
      <c r="C108" s="43">
        <f t="shared" si="7"/>
        <v>0</v>
      </c>
    </row>
    <row r="109" spans="1:3" x14ac:dyDescent="0.25">
      <c r="A109" s="42" t="s">
        <v>81</v>
      </c>
      <c r="B109" s="42">
        <v>0</v>
      </c>
      <c r="C109" s="43">
        <f t="shared" si="7"/>
        <v>0</v>
      </c>
    </row>
    <row r="110" spans="1:3" x14ac:dyDescent="0.25">
      <c r="A110" s="42" t="s">
        <v>82</v>
      </c>
      <c r="B110" s="42">
        <v>0</v>
      </c>
      <c r="C110" s="43">
        <f t="shared" si="7"/>
        <v>0</v>
      </c>
    </row>
    <row r="111" spans="1:3" x14ac:dyDescent="0.25">
      <c r="A111" s="42" t="s">
        <v>83</v>
      </c>
      <c r="B111" s="42">
        <v>0</v>
      </c>
      <c r="C111" s="43">
        <f t="shared" si="7"/>
        <v>0</v>
      </c>
    </row>
    <row r="112" spans="1:3" x14ac:dyDescent="0.25">
      <c r="A112" s="42" t="s">
        <v>84</v>
      </c>
      <c r="B112" s="42">
        <v>0</v>
      </c>
      <c r="C112" s="43">
        <f t="shared" si="7"/>
        <v>0</v>
      </c>
    </row>
    <row r="113" spans="1:3" x14ac:dyDescent="0.25">
      <c r="A113" s="42" t="s">
        <v>85</v>
      </c>
      <c r="B113" s="42">
        <v>0</v>
      </c>
      <c r="C113" s="43">
        <f t="shared" si="7"/>
        <v>0</v>
      </c>
    </row>
    <row r="114" spans="1:3" x14ac:dyDescent="0.25">
      <c r="A114" s="42" t="s">
        <v>86</v>
      </c>
      <c r="B114" s="42">
        <v>0</v>
      </c>
      <c r="C114" s="43">
        <f t="shared" si="7"/>
        <v>0</v>
      </c>
    </row>
    <row r="116" spans="1:3" x14ac:dyDescent="0.25">
      <c r="A116" s="3" t="s">
        <v>87</v>
      </c>
    </row>
    <row r="117" spans="1:3" x14ac:dyDescent="0.25">
      <c r="A117" s="56" t="s">
        <v>1</v>
      </c>
      <c r="B117" s="56" t="s">
        <v>2</v>
      </c>
      <c r="C117" s="56" t="s">
        <v>3</v>
      </c>
    </row>
    <row r="118" spans="1:3" x14ac:dyDescent="0.25">
      <c r="A118" s="42" t="s">
        <v>88</v>
      </c>
      <c r="B118" s="42">
        <v>0</v>
      </c>
      <c r="C118" s="43">
        <f t="shared" ref="C118:C120" si="8">B118/153</f>
        <v>0</v>
      </c>
    </row>
    <row r="119" spans="1:3" x14ac:dyDescent="0.25">
      <c r="A119" s="42" t="s">
        <v>89</v>
      </c>
      <c r="B119" s="42">
        <v>0</v>
      </c>
      <c r="C119" s="43">
        <f t="shared" si="8"/>
        <v>0</v>
      </c>
    </row>
    <row r="120" spans="1:3" x14ac:dyDescent="0.25">
      <c r="A120" s="42" t="s">
        <v>90</v>
      </c>
      <c r="B120" s="42">
        <v>0</v>
      </c>
      <c r="C120" s="43">
        <f t="shared" si="8"/>
        <v>0</v>
      </c>
    </row>
    <row r="122" spans="1:3" s="55" customFormat="1" x14ac:dyDescent="0.25">
      <c r="A122" s="3" t="s">
        <v>209</v>
      </c>
    </row>
    <row r="123" spans="1:3" x14ac:dyDescent="0.25">
      <c r="A123" s="56" t="s">
        <v>1</v>
      </c>
      <c r="B123" s="56" t="s">
        <v>2</v>
      </c>
      <c r="C123" s="56" t="s">
        <v>3</v>
      </c>
    </row>
    <row r="124" spans="1:3" x14ac:dyDescent="0.25">
      <c r="A124" s="42" t="s">
        <v>91</v>
      </c>
      <c r="B124" s="42">
        <v>0</v>
      </c>
      <c r="C124" s="43">
        <f t="shared" ref="C124:C128" si="9">B124/153</f>
        <v>0</v>
      </c>
    </row>
    <row r="125" spans="1:3" x14ac:dyDescent="0.25">
      <c r="A125" s="42" t="s">
        <v>92</v>
      </c>
      <c r="B125" s="42">
        <v>0</v>
      </c>
      <c r="C125" s="43">
        <f t="shared" si="9"/>
        <v>0</v>
      </c>
    </row>
    <row r="126" spans="1:3" x14ac:dyDescent="0.25">
      <c r="A126" s="42" t="s">
        <v>93</v>
      </c>
      <c r="B126" s="42">
        <v>0</v>
      </c>
      <c r="C126" s="43">
        <f t="shared" si="9"/>
        <v>0</v>
      </c>
    </row>
    <row r="127" spans="1:3" x14ac:dyDescent="0.25">
      <c r="A127" s="42" t="s">
        <v>94</v>
      </c>
      <c r="B127" s="42">
        <v>0</v>
      </c>
      <c r="C127" s="43">
        <f t="shared" si="9"/>
        <v>0</v>
      </c>
    </row>
    <row r="128" spans="1:3" x14ac:dyDescent="0.25">
      <c r="A128" s="42" t="s">
        <v>10</v>
      </c>
      <c r="B128" s="42">
        <v>0</v>
      </c>
      <c r="C128" s="43">
        <f t="shared" si="9"/>
        <v>0</v>
      </c>
    </row>
    <row r="130" spans="1:3" s="55" customFormat="1" x14ac:dyDescent="0.25">
      <c r="A130" s="3" t="s">
        <v>210</v>
      </c>
    </row>
    <row r="131" spans="1:3" x14ac:dyDescent="0.25">
      <c r="A131" s="56" t="s">
        <v>1</v>
      </c>
      <c r="B131" s="56" t="s">
        <v>2</v>
      </c>
      <c r="C131" s="56" t="s">
        <v>3</v>
      </c>
    </row>
    <row r="132" spans="1:3" x14ac:dyDescent="0.25">
      <c r="A132" s="42" t="s">
        <v>95</v>
      </c>
      <c r="B132" s="42">
        <v>0</v>
      </c>
      <c r="C132" s="43">
        <f t="shared" ref="C132:C139" si="10">B132/153</f>
        <v>0</v>
      </c>
    </row>
    <row r="133" spans="1:3" x14ac:dyDescent="0.25">
      <c r="A133" s="42" t="s">
        <v>96</v>
      </c>
      <c r="B133" s="42">
        <v>0</v>
      </c>
      <c r="C133" s="43">
        <f t="shared" si="10"/>
        <v>0</v>
      </c>
    </row>
    <row r="134" spans="1:3" x14ac:dyDescent="0.25">
      <c r="A134" s="42" t="s">
        <v>97</v>
      </c>
      <c r="B134" s="42">
        <v>0</v>
      </c>
      <c r="C134" s="43">
        <f t="shared" si="10"/>
        <v>0</v>
      </c>
    </row>
    <row r="135" spans="1:3" x14ac:dyDescent="0.25">
      <c r="A135" s="42" t="s">
        <v>98</v>
      </c>
      <c r="B135" s="42">
        <v>0</v>
      </c>
      <c r="C135" s="43">
        <f t="shared" si="10"/>
        <v>0</v>
      </c>
    </row>
    <row r="136" spans="1:3" x14ac:dyDescent="0.25">
      <c r="A136" s="42" t="s">
        <v>99</v>
      </c>
      <c r="B136" s="42">
        <v>0</v>
      </c>
      <c r="C136" s="43">
        <f t="shared" si="10"/>
        <v>0</v>
      </c>
    </row>
    <row r="137" spans="1:3" x14ac:dyDescent="0.25">
      <c r="A137" s="42" t="s">
        <v>100</v>
      </c>
      <c r="B137" s="42">
        <v>0</v>
      </c>
      <c r="C137" s="43">
        <f t="shared" si="10"/>
        <v>0</v>
      </c>
    </row>
    <row r="138" spans="1:3" x14ac:dyDescent="0.25">
      <c r="A138" s="42" t="s">
        <v>101</v>
      </c>
      <c r="B138" s="42">
        <v>0</v>
      </c>
      <c r="C138" s="43">
        <f t="shared" si="10"/>
        <v>0</v>
      </c>
    </row>
    <row r="139" spans="1:3" x14ac:dyDescent="0.25">
      <c r="A139" s="42" t="s">
        <v>10</v>
      </c>
      <c r="B139" s="42">
        <v>0</v>
      </c>
      <c r="C139" s="43">
        <f t="shared" si="10"/>
        <v>0</v>
      </c>
    </row>
    <row r="141" spans="1:3" s="55" customFormat="1" x14ac:dyDescent="0.25">
      <c r="A141" s="3" t="s">
        <v>211</v>
      </c>
    </row>
    <row r="142" spans="1:3" x14ac:dyDescent="0.25">
      <c r="A142" s="56" t="s">
        <v>1</v>
      </c>
      <c r="B142" s="56" t="s">
        <v>2</v>
      </c>
      <c r="C142" s="56" t="s">
        <v>3</v>
      </c>
    </row>
    <row r="143" spans="1:3" x14ac:dyDescent="0.25">
      <c r="A143" s="42" t="s">
        <v>102</v>
      </c>
      <c r="B143" s="42">
        <v>2</v>
      </c>
      <c r="C143" s="43">
        <f t="shared" ref="C143:C148" si="11">B143/153</f>
        <v>1.3071895424836602E-2</v>
      </c>
    </row>
    <row r="144" spans="1:3" x14ac:dyDescent="0.25">
      <c r="A144" s="42" t="s">
        <v>35</v>
      </c>
      <c r="B144" s="42">
        <v>2</v>
      </c>
      <c r="C144" s="43">
        <f t="shared" si="11"/>
        <v>1.3071895424836602E-2</v>
      </c>
    </row>
    <row r="145" spans="1:3" x14ac:dyDescent="0.25">
      <c r="A145" s="42" t="s">
        <v>36</v>
      </c>
      <c r="B145" s="42">
        <v>3</v>
      </c>
      <c r="C145" s="43">
        <f t="shared" si="11"/>
        <v>1.9607843137254902E-2</v>
      </c>
    </row>
    <row r="146" spans="1:3" x14ac:dyDescent="0.25">
      <c r="A146" s="42" t="s">
        <v>37</v>
      </c>
      <c r="B146" s="42">
        <v>0</v>
      </c>
      <c r="C146" s="43">
        <f t="shared" si="11"/>
        <v>0</v>
      </c>
    </row>
    <row r="147" spans="1:3" x14ac:dyDescent="0.25">
      <c r="A147" s="42" t="s">
        <v>38</v>
      </c>
      <c r="B147" s="42">
        <v>0</v>
      </c>
      <c r="C147" s="43">
        <f t="shared" si="11"/>
        <v>0</v>
      </c>
    </row>
    <row r="148" spans="1:3" x14ac:dyDescent="0.25">
      <c r="A148" s="42" t="s">
        <v>103</v>
      </c>
      <c r="B148" s="42">
        <v>36</v>
      </c>
      <c r="C148" s="43">
        <f t="shared" si="11"/>
        <v>0.23529411764705882</v>
      </c>
    </row>
    <row r="150" spans="1:3" ht="32.450000000000003" customHeight="1" x14ac:dyDescent="0.25">
      <c r="A150" s="69" t="s">
        <v>104</v>
      </c>
      <c r="B150" s="70"/>
      <c r="C150" s="70"/>
    </row>
    <row r="151" spans="1:3" x14ac:dyDescent="0.25">
      <c r="A151" s="56" t="s">
        <v>1</v>
      </c>
      <c r="B151" s="56" t="s">
        <v>2</v>
      </c>
      <c r="C151" s="56" t="s">
        <v>3</v>
      </c>
    </row>
    <row r="152" spans="1:3" x14ac:dyDescent="0.25">
      <c r="A152" s="42" t="s">
        <v>105</v>
      </c>
      <c r="B152" s="42">
        <v>30</v>
      </c>
      <c r="C152" s="43">
        <f t="shared" ref="C152:C156" si="12">B152/153</f>
        <v>0.19607843137254902</v>
      </c>
    </row>
    <row r="153" spans="1:3" x14ac:dyDescent="0.25">
      <c r="A153" s="42" t="s">
        <v>106</v>
      </c>
      <c r="B153" s="42">
        <v>29</v>
      </c>
      <c r="C153" s="43">
        <f t="shared" si="12"/>
        <v>0.18954248366013071</v>
      </c>
    </row>
    <row r="154" spans="1:3" x14ac:dyDescent="0.25">
      <c r="A154" s="42" t="s">
        <v>107</v>
      </c>
      <c r="B154" s="42">
        <v>0</v>
      </c>
      <c r="C154" s="43">
        <f t="shared" si="12"/>
        <v>0</v>
      </c>
    </row>
    <row r="155" spans="1:3" x14ac:dyDescent="0.25">
      <c r="A155" s="42" t="s">
        <v>108</v>
      </c>
      <c r="B155" s="42">
        <v>1</v>
      </c>
      <c r="C155" s="43">
        <f t="shared" si="12"/>
        <v>6.5359477124183009E-3</v>
      </c>
    </row>
    <row r="156" spans="1:3" x14ac:dyDescent="0.25">
      <c r="A156" s="42" t="s">
        <v>109</v>
      </c>
      <c r="B156" s="42">
        <v>11</v>
      </c>
      <c r="C156" s="43">
        <f t="shared" si="12"/>
        <v>7.1895424836601302E-2</v>
      </c>
    </row>
    <row r="158" spans="1:3" x14ac:dyDescent="0.25">
      <c r="A158" s="3" t="s">
        <v>110</v>
      </c>
    </row>
    <row r="159" spans="1:3" x14ac:dyDescent="0.25">
      <c r="A159" s="56" t="s">
        <v>1</v>
      </c>
      <c r="B159" s="56" t="s">
        <v>2</v>
      </c>
      <c r="C159" s="56" t="s">
        <v>3</v>
      </c>
    </row>
    <row r="160" spans="1:3" x14ac:dyDescent="0.25">
      <c r="A160" s="42" t="s">
        <v>111</v>
      </c>
      <c r="B160" s="42">
        <v>32</v>
      </c>
      <c r="C160" s="43">
        <f t="shared" ref="C160:C161" si="13">B160/153</f>
        <v>0.20915032679738563</v>
      </c>
    </row>
    <row r="161" spans="1:4" x14ac:dyDescent="0.25">
      <c r="A161" s="42" t="s">
        <v>112</v>
      </c>
      <c r="B161" s="42">
        <v>77</v>
      </c>
      <c r="C161" s="43">
        <f t="shared" si="13"/>
        <v>0.50326797385620914</v>
      </c>
    </row>
    <row r="163" spans="1:4" x14ac:dyDescent="0.25">
      <c r="A163" s="3" t="s">
        <v>113</v>
      </c>
    </row>
    <row r="164" spans="1:4" x14ac:dyDescent="0.25">
      <c r="A164" s="56" t="s">
        <v>1</v>
      </c>
      <c r="B164" s="56" t="s">
        <v>2</v>
      </c>
      <c r="C164" s="56" t="s">
        <v>3</v>
      </c>
    </row>
    <row r="165" spans="1:4" x14ac:dyDescent="0.25">
      <c r="A165" s="42" t="s">
        <v>114</v>
      </c>
      <c r="B165" s="42">
        <v>56</v>
      </c>
      <c r="C165" s="43">
        <f t="shared" ref="C165:C169" si="14">B165/153</f>
        <v>0.36601307189542481</v>
      </c>
    </row>
    <row r="166" spans="1:4" x14ac:dyDescent="0.25">
      <c r="A166" s="42" t="s">
        <v>115</v>
      </c>
      <c r="B166" s="42">
        <v>31</v>
      </c>
      <c r="C166" s="43">
        <f t="shared" si="14"/>
        <v>0.20261437908496732</v>
      </c>
    </row>
    <row r="167" spans="1:4" x14ac:dyDescent="0.25">
      <c r="A167" s="42" t="s">
        <v>116</v>
      </c>
      <c r="B167" s="42">
        <v>10</v>
      </c>
      <c r="C167" s="43">
        <f t="shared" si="14"/>
        <v>6.535947712418301E-2</v>
      </c>
    </row>
    <row r="168" spans="1:4" x14ac:dyDescent="0.25">
      <c r="A168" s="42" t="s">
        <v>117</v>
      </c>
      <c r="B168" s="42">
        <v>0</v>
      </c>
      <c r="C168" s="43">
        <f t="shared" si="14"/>
        <v>0</v>
      </c>
    </row>
    <row r="169" spans="1:4" x14ac:dyDescent="0.25">
      <c r="A169" s="42" t="s">
        <v>118</v>
      </c>
      <c r="B169" s="42">
        <v>12</v>
      </c>
      <c r="C169" s="43">
        <f t="shared" si="14"/>
        <v>7.8431372549019607E-2</v>
      </c>
    </row>
    <row r="171" spans="1:4" ht="32.450000000000003" customHeight="1" x14ac:dyDescent="0.25">
      <c r="A171" s="72" t="s">
        <v>119</v>
      </c>
      <c r="B171" s="72"/>
      <c r="C171" s="72"/>
      <c r="D171" s="72"/>
    </row>
    <row r="172" spans="1:4" x14ac:dyDescent="0.25">
      <c r="A172" s="56" t="s">
        <v>1</v>
      </c>
      <c r="B172" s="56" t="s">
        <v>2</v>
      </c>
      <c r="C172" s="56" t="s">
        <v>3</v>
      </c>
    </row>
    <row r="173" spans="1:4" x14ac:dyDescent="0.25">
      <c r="A173" s="42" t="s">
        <v>120</v>
      </c>
      <c r="B173" s="42">
        <v>50</v>
      </c>
      <c r="C173" s="43">
        <f t="shared" ref="C173:C177" si="15">B173/153</f>
        <v>0.32679738562091504</v>
      </c>
    </row>
    <row r="174" spans="1:4" x14ac:dyDescent="0.25">
      <c r="A174" s="42" t="s">
        <v>121</v>
      </c>
      <c r="B174" s="42">
        <v>28</v>
      </c>
      <c r="C174" s="43">
        <f t="shared" si="15"/>
        <v>0.18300653594771241</v>
      </c>
    </row>
    <row r="175" spans="1:4" x14ac:dyDescent="0.25">
      <c r="A175" s="42" t="s">
        <v>116</v>
      </c>
      <c r="B175" s="42">
        <v>15</v>
      </c>
      <c r="C175" s="43">
        <f t="shared" si="15"/>
        <v>9.8039215686274508E-2</v>
      </c>
    </row>
    <row r="176" spans="1:4" x14ac:dyDescent="0.25">
      <c r="A176" s="42" t="s">
        <v>122</v>
      </c>
      <c r="B176" s="42">
        <v>4</v>
      </c>
      <c r="C176" s="43">
        <f t="shared" si="15"/>
        <v>2.6143790849673203E-2</v>
      </c>
    </row>
    <row r="177" spans="1:5" x14ac:dyDescent="0.25">
      <c r="A177" s="42" t="s">
        <v>123</v>
      </c>
      <c r="B177" s="42">
        <v>12</v>
      </c>
      <c r="C177" s="43">
        <f t="shared" si="15"/>
        <v>7.8431372549019607E-2</v>
      </c>
    </row>
    <row r="179" spans="1:5" ht="32.450000000000003" customHeight="1" x14ac:dyDescent="0.25">
      <c r="A179" s="69" t="s">
        <v>124</v>
      </c>
      <c r="B179" s="70"/>
      <c r="C179" s="70"/>
    </row>
    <row r="180" spans="1:5" x14ac:dyDescent="0.25">
      <c r="A180" s="56" t="s">
        <v>1</v>
      </c>
      <c r="B180" s="56" t="s">
        <v>2</v>
      </c>
      <c r="C180" s="56" t="s">
        <v>3</v>
      </c>
    </row>
    <row r="181" spans="1:5" x14ac:dyDescent="0.25">
      <c r="A181" s="42" t="s">
        <v>125</v>
      </c>
      <c r="B181" s="42">
        <v>43</v>
      </c>
      <c r="C181" s="43">
        <f t="shared" ref="C181:C190" si="16">B181/153</f>
        <v>0.28104575163398693</v>
      </c>
    </row>
    <row r="182" spans="1:5" x14ac:dyDescent="0.25">
      <c r="A182" s="42" t="s">
        <v>126</v>
      </c>
      <c r="B182" s="42">
        <v>68</v>
      </c>
      <c r="C182" s="43">
        <f t="shared" si="16"/>
        <v>0.44444444444444442</v>
      </c>
    </row>
    <row r="183" spans="1:5" x14ac:dyDescent="0.25">
      <c r="A183" s="42" t="s">
        <v>127</v>
      </c>
      <c r="B183" s="42">
        <v>8</v>
      </c>
      <c r="C183" s="43">
        <f t="shared" si="16"/>
        <v>5.2287581699346407E-2</v>
      </c>
    </row>
    <row r="184" spans="1:5" x14ac:dyDescent="0.25">
      <c r="A184" s="42" t="s">
        <v>128</v>
      </c>
      <c r="B184" s="42">
        <v>8</v>
      </c>
      <c r="C184" s="43">
        <f t="shared" si="16"/>
        <v>5.2287581699346407E-2</v>
      </c>
    </row>
    <row r="185" spans="1:5" x14ac:dyDescent="0.25">
      <c r="A185" s="42" t="s">
        <v>129</v>
      </c>
      <c r="B185" s="42">
        <v>12</v>
      </c>
      <c r="C185" s="43">
        <f t="shared" si="16"/>
        <v>7.8431372549019607E-2</v>
      </c>
    </row>
    <row r="186" spans="1:5" x14ac:dyDescent="0.25">
      <c r="A186" s="42" t="s">
        <v>130</v>
      </c>
      <c r="B186" s="42">
        <v>21</v>
      </c>
      <c r="C186" s="43">
        <f t="shared" si="16"/>
        <v>0.13725490196078433</v>
      </c>
    </row>
    <row r="187" spans="1:5" x14ac:dyDescent="0.25">
      <c r="A187" s="42" t="s">
        <v>131</v>
      </c>
      <c r="B187" s="42">
        <v>3</v>
      </c>
      <c r="C187" s="43">
        <f t="shared" si="16"/>
        <v>1.9607843137254902E-2</v>
      </c>
    </row>
    <row r="188" spans="1:5" x14ac:dyDescent="0.25">
      <c r="A188" s="42" t="s">
        <v>132</v>
      </c>
      <c r="B188" s="42">
        <v>13</v>
      </c>
      <c r="C188" s="43">
        <f t="shared" si="16"/>
        <v>8.4967320261437912E-2</v>
      </c>
    </row>
    <row r="189" spans="1:5" x14ac:dyDescent="0.25">
      <c r="A189" s="42" t="s">
        <v>133</v>
      </c>
      <c r="B189" s="42">
        <v>4</v>
      </c>
      <c r="C189" s="43">
        <f t="shared" si="16"/>
        <v>2.6143790849673203E-2</v>
      </c>
    </row>
    <row r="190" spans="1:5" x14ac:dyDescent="0.25">
      <c r="A190" s="42" t="s">
        <v>134</v>
      </c>
      <c r="B190" s="42">
        <v>0</v>
      </c>
      <c r="C190" s="43">
        <f t="shared" si="16"/>
        <v>0</v>
      </c>
    </row>
    <row r="192" spans="1:5" ht="32.450000000000003" customHeight="1" x14ac:dyDescent="0.25">
      <c r="A192" s="72" t="s">
        <v>230</v>
      </c>
      <c r="B192" s="72"/>
      <c r="C192" s="72"/>
      <c r="D192" s="72"/>
      <c r="E192" s="72"/>
    </row>
    <row r="193" spans="1:7" x14ac:dyDescent="0.25">
      <c r="A193" s="56" t="s">
        <v>1</v>
      </c>
      <c r="B193" s="56" t="s">
        <v>2</v>
      </c>
      <c r="C193" s="56" t="s">
        <v>3</v>
      </c>
    </row>
    <row r="194" spans="1:7" x14ac:dyDescent="0.25">
      <c r="A194" s="42" t="s">
        <v>135</v>
      </c>
      <c r="B194" s="42">
        <v>1</v>
      </c>
      <c r="C194" s="43">
        <f t="shared" ref="C194:C195" si="17">B194/153</f>
        <v>6.5359477124183009E-3</v>
      </c>
    </row>
    <row r="195" spans="1:7" x14ac:dyDescent="0.25">
      <c r="A195" s="42" t="s">
        <v>136</v>
      </c>
      <c r="B195" s="42">
        <v>1</v>
      </c>
      <c r="C195" s="43">
        <f t="shared" si="17"/>
        <v>6.5359477124183009E-3</v>
      </c>
    </row>
    <row r="197" spans="1:7" ht="32.450000000000003" customHeight="1" x14ac:dyDescent="0.25">
      <c r="A197" s="72" t="s">
        <v>231</v>
      </c>
      <c r="B197" s="72"/>
      <c r="C197" s="72"/>
      <c r="D197" s="72"/>
      <c r="E197" s="72"/>
      <c r="F197" s="72"/>
      <c r="G197" s="72"/>
    </row>
    <row r="198" spans="1:7" x14ac:dyDescent="0.25">
      <c r="A198" s="56" t="s">
        <v>1</v>
      </c>
      <c r="B198" s="56" t="s">
        <v>2</v>
      </c>
      <c r="C198" s="56" t="s">
        <v>3</v>
      </c>
    </row>
    <row r="199" spans="1:7" x14ac:dyDescent="0.25">
      <c r="A199" s="42" t="s">
        <v>137</v>
      </c>
      <c r="B199" s="42">
        <v>1</v>
      </c>
      <c r="C199" s="43">
        <f t="shared" ref="C199:C204" si="18">B199/153</f>
        <v>6.5359477124183009E-3</v>
      </c>
    </row>
    <row r="200" spans="1:7" x14ac:dyDescent="0.25">
      <c r="A200" s="42" t="s">
        <v>138</v>
      </c>
      <c r="B200" s="42">
        <v>4</v>
      </c>
      <c r="C200" s="43">
        <f t="shared" si="18"/>
        <v>2.6143790849673203E-2</v>
      </c>
    </row>
    <row r="201" spans="1:7" x14ac:dyDescent="0.25">
      <c r="A201" s="42" t="s">
        <v>139</v>
      </c>
      <c r="B201" s="42">
        <v>4</v>
      </c>
      <c r="C201" s="43">
        <f t="shared" si="18"/>
        <v>2.6143790849673203E-2</v>
      </c>
    </row>
    <row r="202" spans="1:7" x14ac:dyDescent="0.25">
      <c r="A202" s="42" t="s">
        <v>140</v>
      </c>
      <c r="B202" s="42">
        <v>5</v>
      </c>
      <c r="C202" s="43">
        <f t="shared" si="18"/>
        <v>3.2679738562091505E-2</v>
      </c>
    </row>
    <row r="203" spans="1:7" x14ac:dyDescent="0.25">
      <c r="A203" s="42" t="s">
        <v>141</v>
      </c>
      <c r="B203" s="42">
        <v>11</v>
      </c>
      <c r="C203" s="43">
        <f t="shared" si="18"/>
        <v>7.1895424836601302E-2</v>
      </c>
    </row>
    <row r="204" spans="1:7" x14ac:dyDescent="0.25">
      <c r="A204" s="42" t="s">
        <v>142</v>
      </c>
      <c r="B204" s="42">
        <v>3</v>
      </c>
      <c r="C204" s="43">
        <f t="shared" si="18"/>
        <v>1.9607843137254902E-2</v>
      </c>
    </row>
    <row r="206" spans="1:7" ht="32.450000000000003" customHeight="1" x14ac:dyDescent="0.25">
      <c r="A206" s="72" t="s">
        <v>232</v>
      </c>
      <c r="B206" s="72"/>
      <c r="C206" s="72"/>
      <c r="D206" s="72"/>
    </row>
    <row r="207" spans="1:7" x14ac:dyDescent="0.25">
      <c r="A207" s="56" t="s">
        <v>1</v>
      </c>
      <c r="B207" s="56" t="s">
        <v>2</v>
      </c>
      <c r="C207" s="56" t="s">
        <v>3</v>
      </c>
    </row>
    <row r="208" spans="1:7" x14ac:dyDescent="0.25">
      <c r="A208" s="42" t="s">
        <v>10</v>
      </c>
      <c r="B208" s="42">
        <v>0</v>
      </c>
      <c r="C208" s="43">
        <f>B208/153</f>
        <v>0</v>
      </c>
    </row>
    <row r="209" spans="1:4" x14ac:dyDescent="0.25">
      <c r="A209" s="6"/>
      <c r="B209" s="6"/>
      <c r="C209" s="6"/>
    </row>
    <row r="211" spans="1:4" ht="32.450000000000003" customHeight="1" x14ac:dyDescent="0.25">
      <c r="A211" s="72" t="s">
        <v>233</v>
      </c>
      <c r="B211" s="72"/>
      <c r="C211" s="72"/>
      <c r="D211" s="72"/>
    </row>
    <row r="212" spans="1:4" x14ac:dyDescent="0.25">
      <c r="A212" s="56" t="s">
        <v>1</v>
      </c>
      <c r="B212" s="56" t="s">
        <v>2</v>
      </c>
      <c r="C212" s="56" t="s">
        <v>3</v>
      </c>
    </row>
    <row r="213" spans="1:4" x14ac:dyDescent="0.25">
      <c r="A213" s="42" t="s">
        <v>143</v>
      </c>
      <c r="B213" s="42">
        <v>79</v>
      </c>
      <c r="C213" s="43">
        <f>B213/153</f>
        <v>0.5163398692810458</v>
      </c>
    </row>
    <row r="214" spans="1:4" x14ac:dyDescent="0.25">
      <c r="A214" s="6"/>
      <c r="B214" s="6"/>
      <c r="C214" s="6"/>
    </row>
    <row r="216" spans="1:4" ht="32.450000000000003" customHeight="1" x14ac:dyDescent="0.25">
      <c r="A216" s="69" t="s">
        <v>144</v>
      </c>
      <c r="B216" s="70"/>
      <c r="C216" s="70"/>
    </row>
    <row r="217" spans="1:4" x14ac:dyDescent="0.25">
      <c r="A217" s="56" t="s">
        <v>1</v>
      </c>
      <c r="B217" s="56" t="s">
        <v>2</v>
      </c>
      <c r="C217" s="56" t="s">
        <v>3</v>
      </c>
    </row>
    <row r="218" spans="1:4" x14ac:dyDescent="0.25">
      <c r="A218" s="42" t="s">
        <v>145</v>
      </c>
      <c r="B218" s="42">
        <v>25</v>
      </c>
      <c r="C218" s="43">
        <f t="shared" ref="C218:C227" si="19">B218/153</f>
        <v>0.16339869281045752</v>
      </c>
    </row>
    <row r="219" spans="1:4" x14ac:dyDescent="0.25">
      <c r="A219" s="42" t="s">
        <v>146</v>
      </c>
      <c r="B219" s="42">
        <v>38</v>
      </c>
      <c r="C219" s="43">
        <f t="shared" si="19"/>
        <v>0.24836601307189543</v>
      </c>
    </row>
    <row r="220" spans="1:4" x14ac:dyDescent="0.25">
      <c r="A220" s="42" t="s">
        <v>147</v>
      </c>
      <c r="B220" s="42">
        <v>15</v>
      </c>
      <c r="C220" s="43">
        <f t="shared" si="19"/>
        <v>9.8039215686274508E-2</v>
      </c>
    </row>
    <row r="221" spans="1:4" x14ac:dyDescent="0.25">
      <c r="A221" s="42" t="s">
        <v>148</v>
      </c>
      <c r="B221" s="42">
        <v>45</v>
      </c>
      <c r="C221" s="43">
        <f t="shared" si="19"/>
        <v>0.29411764705882354</v>
      </c>
    </row>
    <row r="222" spans="1:4" x14ac:dyDescent="0.25">
      <c r="A222" s="42" t="s">
        <v>149</v>
      </c>
      <c r="B222" s="42">
        <v>57</v>
      </c>
      <c r="C222" s="43">
        <f t="shared" si="19"/>
        <v>0.37254901960784315</v>
      </c>
    </row>
    <row r="223" spans="1:4" x14ac:dyDescent="0.25">
      <c r="A223" s="42" t="s">
        <v>150</v>
      </c>
      <c r="B223" s="42">
        <v>50</v>
      </c>
      <c r="C223" s="43">
        <f t="shared" si="19"/>
        <v>0.32679738562091504</v>
      </c>
    </row>
    <row r="224" spans="1:4" x14ac:dyDescent="0.25">
      <c r="A224" s="42" t="s">
        <v>151</v>
      </c>
      <c r="B224" s="42">
        <v>87</v>
      </c>
      <c r="C224" s="43">
        <f t="shared" si="19"/>
        <v>0.56862745098039214</v>
      </c>
    </row>
    <row r="225" spans="1:3" x14ac:dyDescent="0.25">
      <c r="A225" s="42" t="s">
        <v>152</v>
      </c>
      <c r="B225" s="42">
        <v>3</v>
      </c>
      <c r="C225" s="43">
        <f t="shared" si="19"/>
        <v>1.9607843137254902E-2</v>
      </c>
    </row>
    <row r="226" spans="1:3" x14ac:dyDescent="0.25">
      <c r="A226" s="42" t="s">
        <v>153</v>
      </c>
      <c r="B226" s="42">
        <v>44</v>
      </c>
      <c r="C226" s="43">
        <f t="shared" si="19"/>
        <v>0.28758169934640521</v>
      </c>
    </row>
    <row r="227" spans="1:3" x14ac:dyDescent="0.25">
      <c r="A227" s="42" t="s">
        <v>10</v>
      </c>
      <c r="B227" s="42">
        <v>0</v>
      </c>
      <c r="C227" s="43">
        <f t="shared" si="19"/>
        <v>0</v>
      </c>
    </row>
    <row r="229" spans="1:3" ht="32.450000000000003" customHeight="1" x14ac:dyDescent="0.25">
      <c r="A229" s="69" t="s">
        <v>234</v>
      </c>
      <c r="B229" s="70"/>
      <c r="C229" s="70"/>
    </row>
    <row r="230" spans="1:3" x14ac:dyDescent="0.25">
      <c r="A230" s="56" t="s">
        <v>1</v>
      </c>
      <c r="B230" s="56" t="s">
        <v>2</v>
      </c>
      <c r="C230" s="56" t="s">
        <v>3</v>
      </c>
    </row>
    <row r="231" spans="1:3" x14ac:dyDescent="0.25">
      <c r="A231" s="42" t="s">
        <v>143</v>
      </c>
      <c r="B231" s="42">
        <v>153</v>
      </c>
      <c r="C231" s="43">
        <f>B231/153</f>
        <v>1</v>
      </c>
    </row>
    <row r="232" spans="1:3" x14ac:dyDescent="0.25">
      <c r="A232" s="6"/>
      <c r="B232" s="6"/>
      <c r="C232" s="6"/>
    </row>
    <row r="234" spans="1:3" s="30" customFormat="1" x14ac:dyDescent="0.25">
      <c r="A234" s="29" t="s">
        <v>236</v>
      </c>
    </row>
  </sheetData>
  <mergeCells count="10">
    <mergeCell ref="B2:C2"/>
    <mergeCell ref="A216:C216"/>
    <mergeCell ref="A229:C229"/>
    <mergeCell ref="A150:C150"/>
    <mergeCell ref="A179:C179"/>
    <mergeCell ref="A171:D171"/>
    <mergeCell ref="A192:E192"/>
    <mergeCell ref="A197:G197"/>
    <mergeCell ref="A206:D206"/>
    <mergeCell ref="A211:D21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31"/>
  <sheetViews>
    <sheetView workbookViewId="0">
      <selection activeCell="C10" sqref="C10"/>
    </sheetView>
  </sheetViews>
  <sheetFormatPr defaultRowHeight="16.5" x14ac:dyDescent="0.25"/>
  <cols>
    <col min="1" max="1" width="45.125" style="2" customWidth="1"/>
    <col min="2" max="2" width="11.25" style="2" customWidth="1"/>
    <col min="3" max="3" width="7.5" style="2" customWidth="1"/>
    <col min="4" max="4" width="9.5" style="12" bestFit="1" customWidth="1"/>
    <col min="5" max="5" width="7.5" style="12" customWidth="1"/>
    <col min="6" max="6" width="9.5" style="30" bestFit="1" customWidth="1"/>
    <col min="7" max="7" width="7.625" style="17" customWidth="1"/>
    <col min="8" max="8" width="9.5" style="7" bestFit="1" customWidth="1"/>
    <col min="9" max="9" width="7.5" style="7" customWidth="1"/>
    <col min="10" max="10" width="9.5" style="18" bestFit="1" customWidth="1"/>
    <col min="11" max="11" width="7.625" style="18" customWidth="1"/>
    <col min="12" max="12" width="9.5" style="22" bestFit="1" customWidth="1"/>
    <col min="13" max="13" width="7.625" style="22" customWidth="1"/>
    <col min="14" max="14" width="9.5" style="24" bestFit="1" customWidth="1"/>
    <col min="15" max="15" width="7.625" style="24" customWidth="1"/>
    <col min="16" max="16" width="9.5" style="25" bestFit="1" customWidth="1"/>
    <col min="17" max="17" width="7.625" style="25" customWidth="1"/>
    <col min="18" max="18" width="9.5" style="15" bestFit="1" customWidth="1"/>
    <col min="19" max="19" width="7.5" style="15" customWidth="1"/>
    <col min="20" max="20" width="9.5" style="19" bestFit="1" customWidth="1"/>
    <col min="21" max="21" width="7.625" style="19" customWidth="1"/>
    <col min="22" max="22" width="9.5" style="20" bestFit="1" customWidth="1"/>
    <col min="23" max="23" width="7.625" style="20" customWidth="1"/>
    <col min="24" max="24" width="9.5" style="16" bestFit="1" customWidth="1"/>
    <col min="25" max="25" width="7.5" style="16" customWidth="1"/>
    <col min="26" max="26" width="9.5" style="8" bestFit="1" customWidth="1"/>
    <col min="27" max="27" width="7.5" style="8" customWidth="1"/>
    <col min="28" max="28" width="9.5" style="23" bestFit="1" customWidth="1"/>
    <col min="29" max="29" width="7.625" style="23" customWidth="1"/>
    <col min="30" max="30" width="9.5" style="10" bestFit="1" customWidth="1"/>
    <col min="31" max="31" width="7.5" style="10" customWidth="1"/>
    <col min="32" max="32" width="9.5" style="11" bestFit="1" customWidth="1"/>
    <col min="33" max="33" width="7.5" style="11" customWidth="1"/>
    <col min="34" max="34" width="9.5" style="21" bestFit="1" customWidth="1"/>
    <col min="35" max="35" width="7.625" style="21" customWidth="1"/>
    <col min="36" max="36" width="9.5" style="9" bestFit="1" customWidth="1"/>
    <col min="37" max="37" width="7.625" style="9" customWidth="1"/>
    <col min="38" max="38" width="9.5" style="13" bestFit="1" customWidth="1"/>
    <col min="39" max="39" width="7.5" style="13" customWidth="1"/>
    <col min="40" max="40" width="9.5" style="26" bestFit="1" customWidth="1"/>
    <col min="41" max="41" width="12.75" style="26" customWidth="1"/>
  </cols>
  <sheetData>
    <row r="1" spans="1:41" ht="21" x14ac:dyDescent="0.25">
      <c r="A1" s="32" t="s">
        <v>0</v>
      </c>
      <c r="F1" s="30" t="s">
        <v>175</v>
      </c>
    </row>
    <row r="2" spans="1:41" s="61" customFormat="1" x14ac:dyDescent="0.25">
      <c r="A2" s="64" t="s">
        <v>218</v>
      </c>
      <c r="B2" s="73" t="s">
        <v>154</v>
      </c>
      <c r="C2" s="73"/>
      <c r="D2" s="75" t="s">
        <v>160</v>
      </c>
      <c r="E2" s="76"/>
      <c r="F2" s="77" t="s">
        <v>164</v>
      </c>
      <c r="G2" s="78"/>
      <c r="H2" s="75" t="s">
        <v>155</v>
      </c>
      <c r="I2" s="76"/>
      <c r="J2" s="75" t="s">
        <v>165</v>
      </c>
      <c r="K2" s="76"/>
      <c r="L2" s="75" t="s">
        <v>169</v>
      </c>
      <c r="M2" s="76"/>
      <c r="N2" s="75" t="s">
        <v>171</v>
      </c>
      <c r="O2" s="76"/>
      <c r="P2" s="75" t="s">
        <v>172</v>
      </c>
      <c r="Q2" s="76"/>
      <c r="R2" s="75" t="s">
        <v>162</v>
      </c>
      <c r="S2" s="76"/>
      <c r="T2" s="75" t="s">
        <v>166</v>
      </c>
      <c r="U2" s="76"/>
      <c r="V2" s="75" t="s">
        <v>167</v>
      </c>
      <c r="W2" s="76"/>
      <c r="X2" s="75" t="s">
        <v>163</v>
      </c>
      <c r="Y2" s="76"/>
      <c r="Z2" s="75" t="s">
        <v>156</v>
      </c>
      <c r="AA2" s="76"/>
      <c r="AB2" s="75" t="s">
        <v>170</v>
      </c>
      <c r="AC2" s="76"/>
      <c r="AD2" s="75" t="s">
        <v>158</v>
      </c>
      <c r="AE2" s="76"/>
      <c r="AF2" s="75" t="s">
        <v>159</v>
      </c>
      <c r="AG2" s="76"/>
      <c r="AH2" s="75" t="s">
        <v>168</v>
      </c>
      <c r="AI2" s="76"/>
      <c r="AJ2" s="75" t="s">
        <v>157</v>
      </c>
      <c r="AK2" s="76"/>
      <c r="AL2" s="75" t="s">
        <v>161</v>
      </c>
      <c r="AM2" s="76"/>
      <c r="AN2" s="75" t="s">
        <v>173</v>
      </c>
      <c r="AO2" s="76"/>
    </row>
    <row r="3" spans="1:41" x14ac:dyDescent="0.25">
      <c r="B3" s="68" t="s">
        <v>202</v>
      </c>
      <c r="C3" s="68" t="s">
        <v>2</v>
      </c>
      <c r="D3" s="64" t="s">
        <v>202</v>
      </c>
      <c r="E3" s="64" t="s">
        <v>2</v>
      </c>
      <c r="F3" s="64" t="s">
        <v>202</v>
      </c>
      <c r="G3" s="64" t="s">
        <v>2</v>
      </c>
      <c r="H3" s="64" t="s">
        <v>202</v>
      </c>
      <c r="I3" s="64" t="s">
        <v>2</v>
      </c>
      <c r="J3" s="64" t="s">
        <v>202</v>
      </c>
      <c r="K3" s="64" t="s">
        <v>2</v>
      </c>
      <c r="L3" s="64" t="s">
        <v>202</v>
      </c>
      <c r="M3" s="64" t="s">
        <v>2</v>
      </c>
      <c r="N3" s="64" t="s">
        <v>202</v>
      </c>
      <c r="O3" s="64" t="s">
        <v>2</v>
      </c>
      <c r="P3" s="64" t="s">
        <v>202</v>
      </c>
      <c r="Q3" s="64" t="s">
        <v>2</v>
      </c>
      <c r="R3" s="64" t="s">
        <v>202</v>
      </c>
      <c r="S3" s="64" t="s">
        <v>2</v>
      </c>
      <c r="T3" s="64" t="s">
        <v>202</v>
      </c>
      <c r="U3" s="64" t="s">
        <v>2</v>
      </c>
      <c r="V3" s="64" t="s">
        <v>202</v>
      </c>
      <c r="W3" s="64" t="s">
        <v>2</v>
      </c>
      <c r="X3" s="64" t="s">
        <v>202</v>
      </c>
      <c r="Y3" s="64" t="s">
        <v>2</v>
      </c>
      <c r="Z3" s="64" t="s">
        <v>202</v>
      </c>
      <c r="AA3" s="64" t="s">
        <v>2</v>
      </c>
      <c r="AB3" s="64" t="s">
        <v>202</v>
      </c>
      <c r="AC3" s="64" t="s">
        <v>2</v>
      </c>
      <c r="AD3" s="64" t="s">
        <v>202</v>
      </c>
      <c r="AE3" s="64" t="s">
        <v>2</v>
      </c>
      <c r="AF3" s="64" t="s">
        <v>202</v>
      </c>
      <c r="AG3" s="64" t="s">
        <v>2</v>
      </c>
      <c r="AH3" s="64" t="s">
        <v>202</v>
      </c>
      <c r="AI3" s="64" t="s">
        <v>2</v>
      </c>
      <c r="AJ3" s="64" t="s">
        <v>202</v>
      </c>
      <c r="AK3" s="64" t="s">
        <v>2</v>
      </c>
      <c r="AL3" s="64" t="s">
        <v>202</v>
      </c>
      <c r="AM3" s="64" t="s">
        <v>2</v>
      </c>
      <c r="AN3" s="64" t="s">
        <v>202</v>
      </c>
      <c r="AO3" s="64" t="s">
        <v>2</v>
      </c>
    </row>
    <row r="4" spans="1:41" x14ac:dyDescent="0.25">
      <c r="A4" s="3" t="s">
        <v>235</v>
      </c>
      <c r="B4" s="33">
        <v>313</v>
      </c>
      <c r="C4" s="33">
        <v>190</v>
      </c>
      <c r="D4" s="33">
        <v>374</v>
      </c>
      <c r="E4" s="33">
        <v>261</v>
      </c>
      <c r="F4" s="40">
        <v>246</v>
      </c>
      <c r="G4" s="33">
        <v>160</v>
      </c>
      <c r="H4" s="33">
        <v>166</v>
      </c>
      <c r="I4" s="33">
        <v>108</v>
      </c>
      <c r="J4" s="33">
        <v>96</v>
      </c>
      <c r="K4" s="33">
        <v>59</v>
      </c>
      <c r="L4" s="33">
        <v>89</v>
      </c>
      <c r="M4" s="33">
        <v>66</v>
      </c>
      <c r="N4" s="33">
        <v>189</v>
      </c>
      <c r="O4" s="33">
        <v>131</v>
      </c>
      <c r="P4" s="33">
        <v>53</v>
      </c>
      <c r="Q4" s="33">
        <v>43</v>
      </c>
      <c r="R4" s="33">
        <v>191</v>
      </c>
      <c r="S4" s="33">
        <v>110</v>
      </c>
      <c r="T4" s="33">
        <v>54</v>
      </c>
      <c r="U4" s="33">
        <v>28</v>
      </c>
      <c r="V4" s="33">
        <v>39</v>
      </c>
      <c r="W4" s="33">
        <v>25</v>
      </c>
      <c r="X4" s="33">
        <v>104</v>
      </c>
      <c r="Y4" s="33">
        <v>80</v>
      </c>
      <c r="Z4" s="33">
        <v>224</v>
      </c>
      <c r="AA4" s="33">
        <v>154</v>
      </c>
      <c r="AB4" s="33">
        <v>86</v>
      </c>
      <c r="AC4" s="33">
        <v>62</v>
      </c>
      <c r="AD4" s="33">
        <v>174</v>
      </c>
      <c r="AE4" s="33">
        <v>101</v>
      </c>
      <c r="AF4" s="33">
        <v>128</v>
      </c>
      <c r="AG4" s="33">
        <v>89</v>
      </c>
      <c r="AH4" s="33">
        <v>44</v>
      </c>
      <c r="AI4" s="33">
        <v>23</v>
      </c>
      <c r="AJ4" s="33">
        <v>237</v>
      </c>
      <c r="AK4" s="33">
        <v>170</v>
      </c>
      <c r="AL4" s="33">
        <v>198</v>
      </c>
      <c r="AM4" s="33">
        <v>110</v>
      </c>
      <c r="AN4" s="33">
        <v>70</v>
      </c>
      <c r="AO4" s="33">
        <v>39</v>
      </c>
    </row>
    <row r="5" spans="1:41" x14ac:dyDescent="0.25">
      <c r="A5" s="56" t="s">
        <v>1</v>
      </c>
      <c r="B5" s="56" t="s">
        <v>2</v>
      </c>
      <c r="C5" s="56" t="s">
        <v>3</v>
      </c>
      <c r="D5" s="56" t="s">
        <v>2</v>
      </c>
      <c r="E5" s="56" t="s">
        <v>3</v>
      </c>
      <c r="F5" s="62" t="s">
        <v>2</v>
      </c>
      <c r="G5" s="56" t="s">
        <v>3</v>
      </c>
      <c r="H5" s="56" t="s">
        <v>2</v>
      </c>
      <c r="I5" s="56" t="s">
        <v>3</v>
      </c>
      <c r="J5" s="56" t="s">
        <v>2</v>
      </c>
      <c r="K5" s="56" t="s">
        <v>3</v>
      </c>
      <c r="L5" s="56" t="s">
        <v>2</v>
      </c>
      <c r="M5" s="56" t="s">
        <v>3</v>
      </c>
      <c r="N5" s="56" t="s">
        <v>2</v>
      </c>
      <c r="O5" s="56" t="s">
        <v>3</v>
      </c>
      <c r="P5" s="56" t="s">
        <v>2</v>
      </c>
      <c r="Q5" s="56" t="s">
        <v>3</v>
      </c>
      <c r="R5" s="56" t="s">
        <v>2</v>
      </c>
      <c r="S5" s="56" t="s">
        <v>3</v>
      </c>
      <c r="T5" s="56" t="s">
        <v>2</v>
      </c>
      <c r="U5" s="56" t="s">
        <v>3</v>
      </c>
      <c r="V5" s="56" t="s">
        <v>2</v>
      </c>
      <c r="W5" s="56" t="s">
        <v>3</v>
      </c>
      <c r="X5" s="56" t="s">
        <v>2</v>
      </c>
      <c r="Y5" s="56" t="s">
        <v>3</v>
      </c>
      <c r="Z5" s="56" t="s">
        <v>2</v>
      </c>
      <c r="AA5" s="56" t="s">
        <v>3</v>
      </c>
      <c r="AB5" s="56" t="s">
        <v>2</v>
      </c>
      <c r="AC5" s="56" t="s">
        <v>3</v>
      </c>
      <c r="AD5" s="56" t="s">
        <v>2</v>
      </c>
      <c r="AE5" s="56" t="s">
        <v>3</v>
      </c>
      <c r="AF5" s="56" t="s">
        <v>2</v>
      </c>
      <c r="AG5" s="56" t="s">
        <v>3</v>
      </c>
      <c r="AH5" s="56" t="s">
        <v>2</v>
      </c>
      <c r="AI5" s="56" t="s">
        <v>3</v>
      </c>
      <c r="AJ5" s="56" t="s">
        <v>2</v>
      </c>
      <c r="AK5" s="56" t="s">
        <v>3</v>
      </c>
      <c r="AL5" s="56" t="s">
        <v>2</v>
      </c>
      <c r="AM5" s="56" t="s">
        <v>3</v>
      </c>
      <c r="AN5" s="56" t="s">
        <v>2</v>
      </c>
      <c r="AO5" s="56" t="s">
        <v>3</v>
      </c>
    </row>
    <row r="6" spans="1:41" x14ac:dyDescent="0.25">
      <c r="A6" s="42" t="s">
        <v>4</v>
      </c>
      <c r="B6" s="42">
        <v>77</v>
      </c>
      <c r="C6" s="43">
        <v>0.40529999999999999</v>
      </c>
      <c r="D6" s="42">
        <v>113</v>
      </c>
      <c r="E6" s="43">
        <v>0.433</v>
      </c>
      <c r="F6" s="63">
        <v>61</v>
      </c>
      <c r="G6" s="43">
        <f>F6/160</f>
        <v>0.38124999999999998</v>
      </c>
      <c r="H6" s="42">
        <v>35</v>
      </c>
      <c r="I6" s="43">
        <v>0.3241</v>
      </c>
      <c r="J6" s="42">
        <v>38</v>
      </c>
      <c r="K6" s="43">
        <v>0.64410000000000001</v>
      </c>
      <c r="L6" s="42">
        <v>28</v>
      </c>
      <c r="M6" s="43">
        <v>0.42420000000000002</v>
      </c>
      <c r="N6" s="42">
        <v>82</v>
      </c>
      <c r="O6" s="43">
        <v>0.626</v>
      </c>
      <c r="P6" s="42">
        <v>17</v>
      </c>
      <c r="Q6" s="43">
        <v>0.39529999999999998</v>
      </c>
      <c r="R6" s="42">
        <v>50</v>
      </c>
      <c r="S6" s="43">
        <v>0.45450000000000002</v>
      </c>
      <c r="T6" s="42">
        <v>13</v>
      </c>
      <c r="U6" s="43">
        <v>0.46429999999999999</v>
      </c>
      <c r="V6" s="42">
        <v>13</v>
      </c>
      <c r="W6" s="43">
        <v>0.52</v>
      </c>
      <c r="X6" s="42">
        <v>39</v>
      </c>
      <c r="Y6" s="43">
        <v>0.48749999999999999</v>
      </c>
      <c r="Z6" s="42">
        <v>47</v>
      </c>
      <c r="AA6" s="43">
        <v>0.30520000000000003</v>
      </c>
      <c r="AB6" s="42">
        <v>17</v>
      </c>
      <c r="AC6" s="43">
        <v>0.2742</v>
      </c>
      <c r="AD6" s="42">
        <v>46</v>
      </c>
      <c r="AE6" s="43">
        <v>0.45540000000000003</v>
      </c>
      <c r="AF6" s="42">
        <v>37</v>
      </c>
      <c r="AG6" s="43">
        <v>0.41570000000000001</v>
      </c>
      <c r="AH6" s="42">
        <v>9</v>
      </c>
      <c r="AI6" s="43">
        <v>0.39129999999999998</v>
      </c>
      <c r="AJ6" s="42">
        <v>51</v>
      </c>
      <c r="AK6" s="43">
        <v>0.3</v>
      </c>
      <c r="AL6" s="42">
        <v>41</v>
      </c>
      <c r="AM6" s="43">
        <v>0.37269999999999998</v>
      </c>
      <c r="AN6" s="42">
        <v>16</v>
      </c>
      <c r="AO6" s="43">
        <v>0.4103</v>
      </c>
    </row>
    <row r="7" spans="1:41" x14ac:dyDescent="0.25">
      <c r="A7" s="42" t="s">
        <v>5</v>
      </c>
      <c r="B7" s="42">
        <v>12</v>
      </c>
      <c r="C7" s="43">
        <v>6.3200000000000006E-2</v>
      </c>
      <c r="D7" s="42">
        <v>7</v>
      </c>
      <c r="E7" s="43">
        <v>2.6800000000000001E-2</v>
      </c>
      <c r="F7" s="63">
        <v>2</v>
      </c>
      <c r="G7" s="43">
        <f t="shared" ref="G7:G11" si="0">F7/160</f>
        <v>1.2500000000000001E-2</v>
      </c>
      <c r="H7" s="42">
        <v>3</v>
      </c>
      <c r="I7" s="43">
        <v>2.7799999999999998E-2</v>
      </c>
      <c r="J7" s="42">
        <v>0</v>
      </c>
      <c r="K7" s="43">
        <v>0</v>
      </c>
      <c r="L7" s="42">
        <v>3</v>
      </c>
      <c r="M7" s="43">
        <v>4.5499999999999999E-2</v>
      </c>
      <c r="N7" s="42">
        <v>6</v>
      </c>
      <c r="O7" s="43">
        <v>4.58E-2</v>
      </c>
      <c r="P7" s="42">
        <v>0</v>
      </c>
      <c r="Q7" s="43">
        <v>0</v>
      </c>
      <c r="R7" s="42">
        <v>7</v>
      </c>
      <c r="S7" s="43">
        <v>6.3600000000000004E-2</v>
      </c>
      <c r="T7" s="42">
        <v>3</v>
      </c>
      <c r="U7" s="43">
        <v>0.1071</v>
      </c>
      <c r="V7" s="42">
        <v>0</v>
      </c>
      <c r="W7" s="43">
        <v>0</v>
      </c>
      <c r="X7" s="42">
        <v>3</v>
      </c>
      <c r="Y7" s="43">
        <v>3.7499999999999999E-2</v>
      </c>
      <c r="Z7" s="42">
        <v>5</v>
      </c>
      <c r="AA7" s="43">
        <v>3.2500000000000001E-2</v>
      </c>
      <c r="AB7" s="42">
        <v>4</v>
      </c>
      <c r="AC7" s="43">
        <v>6.4500000000000002E-2</v>
      </c>
      <c r="AD7" s="42">
        <v>2</v>
      </c>
      <c r="AE7" s="43">
        <v>1.9800000000000002E-2</v>
      </c>
      <c r="AF7" s="42">
        <v>2</v>
      </c>
      <c r="AG7" s="43">
        <v>2.2499999999999999E-2</v>
      </c>
      <c r="AH7" s="42">
        <v>2</v>
      </c>
      <c r="AI7" s="43">
        <v>8.6999999999999994E-2</v>
      </c>
      <c r="AJ7" s="42">
        <v>2</v>
      </c>
      <c r="AK7" s="43">
        <v>1.18E-2</v>
      </c>
      <c r="AL7" s="42">
        <v>0</v>
      </c>
      <c r="AM7" s="43">
        <v>0</v>
      </c>
      <c r="AN7" s="42">
        <v>0</v>
      </c>
      <c r="AO7" s="43">
        <v>0</v>
      </c>
    </row>
    <row r="8" spans="1:41" x14ac:dyDescent="0.25">
      <c r="A8" s="42" t="s">
        <v>6</v>
      </c>
      <c r="B8" s="42">
        <v>4</v>
      </c>
      <c r="C8" s="43">
        <v>2.1100000000000001E-2</v>
      </c>
      <c r="D8" s="42">
        <v>2</v>
      </c>
      <c r="E8" s="43">
        <v>7.7000000000000002E-3</v>
      </c>
      <c r="F8" s="63">
        <v>1</v>
      </c>
      <c r="G8" s="43">
        <f t="shared" si="0"/>
        <v>6.2500000000000003E-3</v>
      </c>
      <c r="H8" s="42">
        <v>1</v>
      </c>
      <c r="I8" s="43">
        <v>9.2999999999999992E-3</v>
      </c>
      <c r="J8" s="42">
        <v>0</v>
      </c>
      <c r="K8" s="43">
        <v>0</v>
      </c>
      <c r="L8" s="42">
        <v>1</v>
      </c>
      <c r="M8" s="43">
        <v>1.52E-2</v>
      </c>
      <c r="N8" s="42">
        <v>4</v>
      </c>
      <c r="O8" s="43">
        <v>3.0499999999999999E-2</v>
      </c>
      <c r="P8" s="42">
        <v>0</v>
      </c>
      <c r="Q8" s="43">
        <v>0</v>
      </c>
      <c r="R8" s="42">
        <v>0</v>
      </c>
      <c r="S8" s="43">
        <v>0</v>
      </c>
      <c r="T8" s="42">
        <v>0</v>
      </c>
      <c r="U8" s="43">
        <v>0</v>
      </c>
      <c r="V8" s="42">
        <v>0</v>
      </c>
      <c r="W8" s="43">
        <v>0</v>
      </c>
      <c r="X8" s="42">
        <v>1</v>
      </c>
      <c r="Y8" s="43">
        <v>1.2500000000000001E-2</v>
      </c>
      <c r="Z8" s="42">
        <v>1</v>
      </c>
      <c r="AA8" s="43">
        <v>6.4999999999999997E-3</v>
      </c>
      <c r="AB8" s="42">
        <v>1</v>
      </c>
      <c r="AC8" s="43">
        <v>1.61E-2</v>
      </c>
      <c r="AD8" s="42">
        <v>0</v>
      </c>
      <c r="AE8" s="43">
        <v>0</v>
      </c>
      <c r="AF8" s="42">
        <v>0</v>
      </c>
      <c r="AG8" s="43">
        <v>0</v>
      </c>
      <c r="AH8" s="42">
        <v>0</v>
      </c>
      <c r="AI8" s="43">
        <v>0</v>
      </c>
      <c r="AJ8" s="42">
        <v>2</v>
      </c>
      <c r="AK8" s="43">
        <v>1.18E-2</v>
      </c>
      <c r="AL8" s="42">
        <v>0</v>
      </c>
      <c r="AM8" s="43">
        <v>0</v>
      </c>
      <c r="AN8" s="42">
        <v>0</v>
      </c>
      <c r="AO8" s="43">
        <v>0</v>
      </c>
    </row>
    <row r="9" spans="1:41" x14ac:dyDescent="0.25">
      <c r="A9" s="42" t="s">
        <v>7</v>
      </c>
      <c r="B9" s="42">
        <v>1</v>
      </c>
      <c r="C9" s="43">
        <v>5.3E-3</v>
      </c>
      <c r="D9" s="42">
        <v>2</v>
      </c>
      <c r="E9" s="43">
        <v>7.7000000000000002E-3</v>
      </c>
      <c r="F9" s="63">
        <v>0</v>
      </c>
      <c r="G9" s="43">
        <f t="shared" si="0"/>
        <v>0</v>
      </c>
      <c r="H9" s="42">
        <v>0</v>
      </c>
      <c r="I9" s="43">
        <v>0</v>
      </c>
      <c r="J9" s="42">
        <v>0</v>
      </c>
      <c r="K9" s="43">
        <v>0</v>
      </c>
      <c r="L9" s="42">
        <v>0</v>
      </c>
      <c r="M9" s="43">
        <v>0</v>
      </c>
      <c r="N9" s="42">
        <v>1</v>
      </c>
      <c r="O9" s="43">
        <v>7.6E-3</v>
      </c>
      <c r="P9" s="42">
        <v>2</v>
      </c>
      <c r="Q9" s="43">
        <v>4.65E-2</v>
      </c>
      <c r="R9" s="42">
        <v>0</v>
      </c>
      <c r="S9" s="43">
        <v>0</v>
      </c>
      <c r="T9" s="42">
        <v>0</v>
      </c>
      <c r="U9" s="43">
        <v>0</v>
      </c>
      <c r="V9" s="42">
        <v>1</v>
      </c>
      <c r="W9" s="43">
        <v>0.04</v>
      </c>
      <c r="X9" s="42">
        <v>2</v>
      </c>
      <c r="Y9" s="43">
        <v>2.5000000000000001E-2</v>
      </c>
      <c r="Z9" s="42">
        <v>3</v>
      </c>
      <c r="AA9" s="43">
        <v>1.95E-2</v>
      </c>
      <c r="AB9" s="42">
        <v>0</v>
      </c>
      <c r="AC9" s="43">
        <v>0</v>
      </c>
      <c r="AD9" s="42">
        <v>0</v>
      </c>
      <c r="AE9" s="43">
        <v>0</v>
      </c>
      <c r="AF9" s="42">
        <v>0</v>
      </c>
      <c r="AG9" s="43">
        <v>0</v>
      </c>
      <c r="AH9" s="42">
        <v>0</v>
      </c>
      <c r="AI9" s="43">
        <v>0</v>
      </c>
      <c r="AJ9" s="42">
        <v>1</v>
      </c>
      <c r="AK9" s="43">
        <v>5.8999999999999999E-3</v>
      </c>
      <c r="AL9" s="42">
        <v>1</v>
      </c>
      <c r="AM9" s="43">
        <v>9.1000000000000004E-3</v>
      </c>
      <c r="AN9" s="42">
        <v>0</v>
      </c>
      <c r="AO9" s="43">
        <v>0</v>
      </c>
    </row>
    <row r="10" spans="1:41" x14ac:dyDescent="0.25">
      <c r="A10" s="42" t="s">
        <v>8</v>
      </c>
      <c r="B10" s="42">
        <v>2</v>
      </c>
      <c r="C10" s="43">
        <v>1.0500000000000001E-2</v>
      </c>
      <c r="D10" s="42">
        <v>2</v>
      </c>
      <c r="E10" s="43">
        <v>7.7000000000000002E-3</v>
      </c>
      <c r="F10" s="63">
        <v>4</v>
      </c>
      <c r="G10" s="43">
        <f t="shared" si="0"/>
        <v>2.5000000000000001E-2</v>
      </c>
      <c r="H10" s="42">
        <v>0</v>
      </c>
      <c r="I10" s="43">
        <v>0</v>
      </c>
      <c r="J10" s="42">
        <v>2</v>
      </c>
      <c r="K10" s="43">
        <v>3.39E-2</v>
      </c>
      <c r="L10" s="42">
        <v>0</v>
      </c>
      <c r="M10" s="43">
        <v>0</v>
      </c>
      <c r="N10" s="42">
        <v>0</v>
      </c>
      <c r="O10" s="43">
        <v>0</v>
      </c>
      <c r="P10" s="42">
        <v>1</v>
      </c>
      <c r="Q10" s="43">
        <v>2.3300000000000001E-2</v>
      </c>
      <c r="R10" s="42">
        <v>0</v>
      </c>
      <c r="S10" s="43">
        <v>0</v>
      </c>
      <c r="T10" s="42">
        <v>0</v>
      </c>
      <c r="U10" s="43">
        <v>0</v>
      </c>
      <c r="V10" s="42">
        <v>0</v>
      </c>
      <c r="W10" s="43">
        <v>0</v>
      </c>
      <c r="X10" s="42">
        <v>1</v>
      </c>
      <c r="Y10" s="43">
        <v>1.2500000000000001E-2</v>
      </c>
      <c r="Z10" s="42">
        <v>0</v>
      </c>
      <c r="AA10" s="43">
        <v>0</v>
      </c>
      <c r="AB10" s="42">
        <v>0</v>
      </c>
      <c r="AC10" s="43">
        <v>0</v>
      </c>
      <c r="AD10" s="42">
        <v>2</v>
      </c>
      <c r="AE10" s="43">
        <v>1.9800000000000002E-2</v>
      </c>
      <c r="AF10" s="42">
        <v>2</v>
      </c>
      <c r="AG10" s="43">
        <v>2.2499999999999999E-2</v>
      </c>
      <c r="AH10" s="42">
        <v>0</v>
      </c>
      <c r="AI10" s="43">
        <v>0</v>
      </c>
      <c r="AJ10" s="42">
        <v>0</v>
      </c>
      <c r="AK10" s="43">
        <v>0</v>
      </c>
      <c r="AL10" s="42">
        <v>0</v>
      </c>
      <c r="AM10" s="43">
        <v>0</v>
      </c>
      <c r="AN10" s="42">
        <v>0</v>
      </c>
      <c r="AO10" s="43">
        <v>0</v>
      </c>
    </row>
    <row r="11" spans="1:41" x14ac:dyDescent="0.25">
      <c r="A11" s="42" t="s">
        <v>9</v>
      </c>
      <c r="B11" s="42">
        <v>12</v>
      </c>
      <c r="C11" s="43">
        <v>6.3200000000000006E-2</v>
      </c>
      <c r="D11" s="42">
        <v>4</v>
      </c>
      <c r="E11" s="43">
        <v>1.5299999999999999E-2</v>
      </c>
      <c r="F11" s="63">
        <v>15</v>
      </c>
      <c r="G11" s="43">
        <f t="shared" si="0"/>
        <v>9.375E-2</v>
      </c>
      <c r="H11" s="42">
        <v>2</v>
      </c>
      <c r="I11" s="43">
        <v>1.8499999999999999E-2</v>
      </c>
      <c r="J11" s="42">
        <v>2</v>
      </c>
      <c r="K11" s="43">
        <v>3.39E-2</v>
      </c>
      <c r="L11" s="42">
        <v>9</v>
      </c>
      <c r="M11" s="43">
        <v>0.13639999999999999</v>
      </c>
      <c r="N11" s="42">
        <v>7</v>
      </c>
      <c r="O11" s="43">
        <v>5.3400000000000003E-2</v>
      </c>
      <c r="P11" s="42">
        <v>3</v>
      </c>
      <c r="Q11" s="43">
        <v>6.9800000000000001E-2</v>
      </c>
      <c r="R11" s="42">
        <v>8</v>
      </c>
      <c r="S11" s="43">
        <v>7.2700000000000001E-2</v>
      </c>
      <c r="T11" s="42">
        <v>2</v>
      </c>
      <c r="U11" s="43">
        <v>7.1400000000000005E-2</v>
      </c>
      <c r="V11" s="42">
        <v>1</v>
      </c>
      <c r="W11" s="43">
        <v>0.04</v>
      </c>
      <c r="X11" s="42">
        <v>0</v>
      </c>
      <c r="Y11" s="43">
        <v>0</v>
      </c>
      <c r="Z11" s="42">
        <v>2</v>
      </c>
      <c r="AA11" s="43">
        <v>1.2999999999999999E-2</v>
      </c>
      <c r="AB11" s="42">
        <v>0</v>
      </c>
      <c r="AC11" s="43">
        <v>0</v>
      </c>
      <c r="AD11" s="42">
        <v>4</v>
      </c>
      <c r="AE11" s="43">
        <v>3.9600000000000003E-2</v>
      </c>
      <c r="AF11" s="42">
        <v>1</v>
      </c>
      <c r="AG11" s="43">
        <v>1.12E-2</v>
      </c>
      <c r="AH11" s="42">
        <v>1</v>
      </c>
      <c r="AI11" s="43">
        <v>4.3499999999999997E-2</v>
      </c>
      <c r="AJ11" s="42">
        <v>4</v>
      </c>
      <c r="AK11" s="43">
        <v>2.35E-2</v>
      </c>
      <c r="AL11" s="42">
        <v>10</v>
      </c>
      <c r="AM11" s="43">
        <v>9.0899999999999995E-2</v>
      </c>
      <c r="AN11" s="42">
        <v>8</v>
      </c>
      <c r="AO11" s="43">
        <v>0.2051</v>
      </c>
    </row>
    <row r="12" spans="1:41" x14ac:dyDescent="0.25">
      <c r="A12" s="42" t="s">
        <v>10</v>
      </c>
      <c r="B12" s="42">
        <v>0</v>
      </c>
      <c r="C12" s="43">
        <v>0</v>
      </c>
      <c r="D12" s="42">
        <v>0</v>
      </c>
      <c r="E12" s="43">
        <v>0</v>
      </c>
      <c r="F12" s="63">
        <v>0</v>
      </c>
      <c r="G12" s="43">
        <v>0</v>
      </c>
      <c r="H12" s="42">
        <v>0</v>
      </c>
      <c r="I12" s="43">
        <v>0</v>
      </c>
      <c r="J12" s="42">
        <v>0</v>
      </c>
      <c r="K12" s="43">
        <v>0</v>
      </c>
      <c r="L12" s="42">
        <v>0</v>
      </c>
      <c r="M12" s="43">
        <v>0</v>
      </c>
      <c r="N12" s="42">
        <v>0</v>
      </c>
      <c r="O12" s="43">
        <v>0</v>
      </c>
      <c r="P12" s="42">
        <v>0</v>
      </c>
      <c r="Q12" s="43">
        <v>0</v>
      </c>
      <c r="R12" s="42">
        <v>0</v>
      </c>
      <c r="S12" s="43">
        <v>0</v>
      </c>
      <c r="T12" s="42">
        <v>0</v>
      </c>
      <c r="U12" s="43">
        <v>0</v>
      </c>
      <c r="V12" s="42">
        <v>0</v>
      </c>
      <c r="W12" s="43">
        <v>0</v>
      </c>
      <c r="X12" s="42">
        <v>0</v>
      </c>
      <c r="Y12" s="43">
        <v>0</v>
      </c>
      <c r="Z12" s="42">
        <v>0</v>
      </c>
      <c r="AA12" s="43">
        <v>0</v>
      </c>
      <c r="AB12" s="42">
        <v>0</v>
      </c>
      <c r="AC12" s="43">
        <v>0</v>
      </c>
      <c r="AD12" s="42">
        <v>0</v>
      </c>
      <c r="AE12" s="43">
        <v>0</v>
      </c>
      <c r="AF12" s="42">
        <v>0</v>
      </c>
      <c r="AG12" s="43">
        <v>0</v>
      </c>
      <c r="AH12" s="42">
        <v>0</v>
      </c>
      <c r="AI12" s="43">
        <v>0</v>
      </c>
      <c r="AJ12" s="42">
        <v>0</v>
      </c>
      <c r="AK12" s="43">
        <v>0</v>
      </c>
      <c r="AL12" s="42">
        <v>0</v>
      </c>
      <c r="AM12" s="43">
        <v>0</v>
      </c>
      <c r="AN12" s="42">
        <v>0</v>
      </c>
      <c r="AO12" s="43">
        <v>0</v>
      </c>
    </row>
    <row r="14" spans="1:41" x14ac:dyDescent="0.25">
      <c r="A14" s="3" t="s">
        <v>185</v>
      </c>
    </row>
    <row r="15" spans="1:41" x14ac:dyDescent="0.25">
      <c r="A15" s="56" t="s">
        <v>1</v>
      </c>
      <c r="B15" s="56" t="s">
        <v>2</v>
      </c>
      <c r="C15" s="56" t="s">
        <v>3</v>
      </c>
      <c r="D15" s="56" t="s">
        <v>2</v>
      </c>
      <c r="E15" s="56" t="s">
        <v>3</v>
      </c>
      <c r="F15" s="62" t="s">
        <v>2</v>
      </c>
      <c r="G15" s="56" t="s">
        <v>3</v>
      </c>
      <c r="H15" s="56" t="s">
        <v>2</v>
      </c>
      <c r="I15" s="56" t="s">
        <v>3</v>
      </c>
      <c r="J15" s="56" t="s">
        <v>2</v>
      </c>
      <c r="K15" s="56" t="s">
        <v>3</v>
      </c>
      <c r="L15" s="56" t="s">
        <v>2</v>
      </c>
      <c r="M15" s="56" t="s">
        <v>3</v>
      </c>
      <c r="N15" s="56" t="s">
        <v>2</v>
      </c>
      <c r="O15" s="56" t="s">
        <v>3</v>
      </c>
      <c r="P15" s="56" t="s">
        <v>2</v>
      </c>
      <c r="Q15" s="56" t="s">
        <v>3</v>
      </c>
      <c r="R15" s="56" t="s">
        <v>2</v>
      </c>
      <c r="S15" s="56" t="s">
        <v>3</v>
      </c>
      <c r="T15" s="56" t="s">
        <v>2</v>
      </c>
      <c r="U15" s="56" t="s">
        <v>3</v>
      </c>
      <c r="V15" s="56" t="s">
        <v>2</v>
      </c>
      <c r="W15" s="56" t="s">
        <v>3</v>
      </c>
      <c r="X15" s="56" t="s">
        <v>2</v>
      </c>
      <c r="Y15" s="56" t="s">
        <v>3</v>
      </c>
      <c r="Z15" s="56" t="s">
        <v>2</v>
      </c>
      <c r="AA15" s="56" t="s">
        <v>3</v>
      </c>
      <c r="AB15" s="56" t="s">
        <v>2</v>
      </c>
      <c r="AC15" s="56" t="s">
        <v>3</v>
      </c>
      <c r="AD15" s="56" t="s">
        <v>2</v>
      </c>
      <c r="AE15" s="56" t="s">
        <v>3</v>
      </c>
      <c r="AF15" s="56" t="s">
        <v>2</v>
      </c>
      <c r="AG15" s="56" t="s">
        <v>3</v>
      </c>
      <c r="AH15" s="56" t="s">
        <v>2</v>
      </c>
      <c r="AI15" s="56" t="s">
        <v>3</v>
      </c>
      <c r="AJ15" s="56" t="s">
        <v>2</v>
      </c>
      <c r="AK15" s="56" t="s">
        <v>3</v>
      </c>
      <c r="AL15" s="56" t="s">
        <v>2</v>
      </c>
      <c r="AM15" s="56" t="s">
        <v>3</v>
      </c>
      <c r="AN15" s="56" t="s">
        <v>2</v>
      </c>
      <c r="AO15" s="56" t="s">
        <v>3</v>
      </c>
    </row>
    <row r="16" spans="1:41" x14ac:dyDescent="0.25">
      <c r="A16" s="42" t="s">
        <v>11</v>
      </c>
      <c r="B16" s="42">
        <v>7</v>
      </c>
      <c r="C16" s="43">
        <v>3.6799999999999999E-2</v>
      </c>
      <c r="D16" s="42">
        <v>17</v>
      </c>
      <c r="E16" s="43">
        <v>6.5100000000000005E-2</v>
      </c>
      <c r="F16" s="63">
        <v>0</v>
      </c>
      <c r="G16" s="43">
        <v>0</v>
      </c>
      <c r="H16" s="42">
        <v>5</v>
      </c>
      <c r="I16" s="43">
        <v>4.6300000000000001E-2</v>
      </c>
      <c r="J16" s="42">
        <v>3</v>
      </c>
      <c r="K16" s="43">
        <v>5.0799999999999998E-2</v>
      </c>
      <c r="L16" s="42">
        <v>2</v>
      </c>
      <c r="M16" s="43">
        <v>3.0300000000000001E-2</v>
      </c>
      <c r="N16" s="42">
        <v>8</v>
      </c>
      <c r="O16" s="43">
        <v>6.1100000000000002E-2</v>
      </c>
      <c r="P16" s="42">
        <v>1</v>
      </c>
      <c r="Q16" s="43">
        <v>2.3300000000000001E-2</v>
      </c>
      <c r="R16" s="42">
        <v>4</v>
      </c>
      <c r="S16" s="43">
        <v>3.6400000000000002E-2</v>
      </c>
      <c r="T16" s="42">
        <v>2</v>
      </c>
      <c r="U16" s="43">
        <v>7.1400000000000005E-2</v>
      </c>
      <c r="V16" s="42">
        <v>0</v>
      </c>
      <c r="W16" s="43">
        <v>0</v>
      </c>
      <c r="X16" s="42">
        <v>9</v>
      </c>
      <c r="Y16" s="43">
        <v>0.1125</v>
      </c>
      <c r="Z16" s="42">
        <v>7</v>
      </c>
      <c r="AA16" s="43">
        <v>4.5499999999999999E-2</v>
      </c>
      <c r="AB16" s="42">
        <v>1</v>
      </c>
      <c r="AC16" s="43">
        <v>1.61E-2</v>
      </c>
      <c r="AD16" s="42">
        <v>6</v>
      </c>
      <c r="AE16" s="43">
        <v>5.9400000000000001E-2</v>
      </c>
      <c r="AF16" s="42">
        <v>1</v>
      </c>
      <c r="AG16" s="43">
        <v>1.12E-2</v>
      </c>
      <c r="AH16" s="42">
        <v>3</v>
      </c>
      <c r="AI16" s="43">
        <v>0.13039999999999999</v>
      </c>
      <c r="AJ16" s="42">
        <v>5</v>
      </c>
      <c r="AK16" s="43">
        <v>2.9399999999999999E-2</v>
      </c>
      <c r="AL16" s="42">
        <v>4</v>
      </c>
      <c r="AM16" s="43">
        <v>3.6400000000000002E-2</v>
      </c>
      <c r="AN16" s="42">
        <v>3</v>
      </c>
      <c r="AO16" s="43">
        <v>7.6899999999999996E-2</v>
      </c>
    </row>
    <row r="18" spans="1:41" x14ac:dyDescent="0.25">
      <c r="A18" s="3" t="s">
        <v>205</v>
      </c>
    </row>
    <row r="19" spans="1:41" x14ac:dyDescent="0.25">
      <c r="A19" s="56" t="s">
        <v>1</v>
      </c>
      <c r="B19" s="56" t="s">
        <v>2</v>
      </c>
      <c r="C19" s="56" t="s">
        <v>3</v>
      </c>
      <c r="D19" s="56" t="s">
        <v>2</v>
      </c>
      <c r="E19" s="56" t="s">
        <v>3</v>
      </c>
      <c r="F19" s="62" t="s">
        <v>2</v>
      </c>
      <c r="G19" s="56" t="s">
        <v>3</v>
      </c>
      <c r="H19" s="56" t="s">
        <v>2</v>
      </c>
      <c r="I19" s="56" t="s">
        <v>3</v>
      </c>
      <c r="J19" s="56" t="s">
        <v>2</v>
      </c>
      <c r="K19" s="56" t="s">
        <v>3</v>
      </c>
      <c r="L19" s="56" t="s">
        <v>2</v>
      </c>
      <c r="M19" s="56" t="s">
        <v>3</v>
      </c>
      <c r="N19" s="56" t="s">
        <v>2</v>
      </c>
      <c r="O19" s="56" t="s">
        <v>3</v>
      </c>
      <c r="P19" s="56" t="s">
        <v>2</v>
      </c>
      <c r="Q19" s="56" t="s">
        <v>3</v>
      </c>
      <c r="R19" s="56" t="s">
        <v>2</v>
      </c>
      <c r="S19" s="56" t="s">
        <v>3</v>
      </c>
      <c r="T19" s="56" t="s">
        <v>2</v>
      </c>
      <c r="U19" s="56" t="s">
        <v>3</v>
      </c>
      <c r="V19" s="56" t="s">
        <v>2</v>
      </c>
      <c r="W19" s="56" t="s">
        <v>3</v>
      </c>
      <c r="X19" s="56" t="s">
        <v>2</v>
      </c>
      <c r="Y19" s="56" t="s">
        <v>3</v>
      </c>
      <c r="Z19" s="56" t="s">
        <v>2</v>
      </c>
      <c r="AA19" s="56" t="s">
        <v>3</v>
      </c>
      <c r="AB19" s="56" t="s">
        <v>2</v>
      </c>
      <c r="AC19" s="56" t="s">
        <v>3</v>
      </c>
      <c r="AD19" s="56" t="s">
        <v>2</v>
      </c>
      <c r="AE19" s="56" t="s">
        <v>3</v>
      </c>
      <c r="AF19" s="56" t="s">
        <v>2</v>
      </c>
      <c r="AG19" s="56" t="s">
        <v>3</v>
      </c>
      <c r="AH19" s="56" t="s">
        <v>2</v>
      </c>
      <c r="AI19" s="56" t="s">
        <v>3</v>
      </c>
      <c r="AJ19" s="56" t="s">
        <v>2</v>
      </c>
      <c r="AK19" s="56" t="s">
        <v>3</v>
      </c>
      <c r="AL19" s="56" t="s">
        <v>2</v>
      </c>
      <c r="AM19" s="56" t="s">
        <v>3</v>
      </c>
      <c r="AN19" s="56" t="s">
        <v>2</v>
      </c>
      <c r="AO19" s="56" t="s">
        <v>3</v>
      </c>
    </row>
    <row r="20" spans="1:41" x14ac:dyDescent="0.25">
      <c r="A20" s="42" t="s">
        <v>4</v>
      </c>
      <c r="B20" s="42">
        <v>0</v>
      </c>
      <c r="C20" s="43">
        <v>0</v>
      </c>
      <c r="D20" s="42">
        <v>0</v>
      </c>
      <c r="E20" s="43">
        <v>0</v>
      </c>
      <c r="F20" s="63">
        <v>0</v>
      </c>
      <c r="G20" s="43">
        <v>0</v>
      </c>
      <c r="H20" s="42">
        <v>0</v>
      </c>
      <c r="I20" s="43">
        <v>0</v>
      </c>
      <c r="J20" s="42">
        <v>0</v>
      </c>
      <c r="K20" s="43">
        <v>0</v>
      </c>
      <c r="L20" s="42">
        <v>0</v>
      </c>
      <c r="M20" s="43">
        <v>0</v>
      </c>
      <c r="N20" s="42">
        <v>0</v>
      </c>
      <c r="O20" s="43">
        <v>0</v>
      </c>
      <c r="P20" s="42">
        <v>0</v>
      </c>
      <c r="Q20" s="43">
        <v>0</v>
      </c>
      <c r="R20" s="42">
        <v>0</v>
      </c>
      <c r="S20" s="43">
        <v>0</v>
      </c>
      <c r="T20" s="42">
        <v>0</v>
      </c>
      <c r="U20" s="43">
        <v>0</v>
      </c>
      <c r="V20" s="42">
        <v>0</v>
      </c>
      <c r="W20" s="43">
        <v>0</v>
      </c>
      <c r="X20" s="42">
        <v>0</v>
      </c>
      <c r="Y20" s="43">
        <v>0</v>
      </c>
      <c r="Z20" s="42">
        <v>0</v>
      </c>
      <c r="AA20" s="43">
        <v>0</v>
      </c>
      <c r="AB20" s="42">
        <v>0</v>
      </c>
      <c r="AC20" s="43">
        <v>0</v>
      </c>
      <c r="AD20" s="42">
        <v>0</v>
      </c>
      <c r="AE20" s="43">
        <v>0</v>
      </c>
      <c r="AF20" s="42">
        <v>0</v>
      </c>
      <c r="AG20" s="43">
        <v>0</v>
      </c>
      <c r="AH20" s="42">
        <v>0</v>
      </c>
      <c r="AI20" s="43">
        <v>0</v>
      </c>
      <c r="AJ20" s="42">
        <v>0</v>
      </c>
      <c r="AK20" s="43">
        <v>0</v>
      </c>
      <c r="AL20" s="42">
        <v>0</v>
      </c>
      <c r="AM20" s="43">
        <v>0</v>
      </c>
      <c r="AN20" s="42">
        <v>0</v>
      </c>
      <c r="AO20" s="43">
        <v>0</v>
      </c>
    </row>
    <row r="21" spans="1:41" x14ac:dyDescent="0.25">
      <c r="A21" s="42" t="s">
        <v>12</v>
      </c>
      <c r="B21" s="42">
        <v>0</v>
      </c>
      <c r="C21" s="43">
        <v>0</v>
      </c>
      <c r="D21" s="42">
        <v>0</v>
      </c>
      <c r="E21" s="43">
        <v>0</v>
      </c>
      <c r="F21" s="63">
        <v>0</v>
      </c>
      <c r="G21" s="43">
        <v>0</v>
      </c>
      <c r="H21" s="42">
        <v>0</v>
      </c>
      <c r="I21" s="43">
        <v>0</v>
      </c>
      <c r="J21" s="42">
        <v>0</v>
      </c>
      <c r="K21" s="43">
        <v>0</v>
      </c>
      <c r="L21" s="42">
        <v>0</v>
      </c>
      <c r="M21" s="43">
        <v>0</v>
      </c>
      <c r="N21" s="42">
        <v>0</v>
      </c>
      <c r="O21" s="43">
        <v>0</v>
      </c>
      <c r="P21" s="42">
        <v>0</v>
      </c>
      <c r="Q21" s="43">
        <v>0</v>
      </c>
      <c r="R21" s="42">
        <v>0</v>
      </c>
      <c r="S21" s="43">
        <v>0</v>
      </c>
      <c r="T21" s="42">
        <v>0</v>
      </c>
      <c r="U21" s="43">
        <v>0</v>
      </c>
      <c r="V21" s="42">
        <v>0</v>
      </c>
      <c r="W21" s="43">
        <v>0</v>
      </c>
      <c r="X21" s="42">
        <v>0</v>
      </c>
      <c r="Y21" s="43">
        <v>0</v>
      </c>
      <c r="Z21" s="42">
        <v>0</v>
      </c>
      <c r="AA21" s="43">
        <v>0</v>
      </c>
      <c r="AB21" s="42">
        <v>0</v>
      </c>
      <c r="AC21" s="43">
        <v>0</v>
      </c>
      <c r="AD21" s="42">
        <v>0</v>
      </c>
      <c r="AE21" s="43">
        <v>0</v>
      </c>
      <c r="AF21" s="42">
        <v>0</v>
      </c>
      <c r="AG21" s="43">
        <v>0</v>
      </c>
      <c r="AH21" s="42">
        <v>0</v>
      </c>
      <c r="AI21" s="43">
        <v>0</v>
      </c>
      <c r="AJ21" s="42">
        <v>0</v>
      </c>
      <c r="AK21" s="43">
        <v>0</v>
      </c>
      <c r="AL21" s="42">
        <v>0</v>
      </c>
      <c r="AM21" s="43">
        <v>0</v>
      </c>
      <c r="AN21" s="42">
        <v>0</v>
      </c>
      <c r="AO21" s="43">
        <v>0</v>
      </c>
    </row>
    <row r="22" spans="1:41" x14ac:dyDescent="0.25">
      <c r="A22" s="42" t="s">
        <v>6</v>
      </c>
      <c r="B22" s="42">
        <v>0</v>
      </c>
      <c r="C22" s="43">
        <v>0</v>
      </c>
      <c r="D22" s="42">
        <v>0</v>
      </c>
      <c r="E22" s="43">
        <v>0</v>
      </c>
      <c r="F22" s="63">
        <v>0</v>
      </c>
      <c r="G22" s="43">
        <v>0</v>
      </c>
      <c r="H22" s="42">
        <v>0</v>
      </c>
      <c r="I22" s="43">
        <v>0</v>
      </c>
      <c r="J22" s="42">
        <v>0</v>
      </c>
      <c r="K22" s="43">
        <v>0</v>
      </c>
      <c r="L22" s="42">
        <v>0</v>
      </c>
      <c r="M22" s="43">
        <v>0</v>
      </c>
      <c r="N22" s="42">
        <v>0</v>
      </c>
      <c r="O22" s="43">
        <v>0</v>
      </c>
      <c r="P22" s="42">
        <v>0</v>
      </c>
      <c r="Q22" s="43">
        <v>0</v>
      </c>
      <c r="R22" s="42">
        <v>0</v>
      </c>
      <c r="S22" s="43">
        <v>0</v>
      </c>
      <c r="T22" s="42">
        <v>0</v>
      </c>
      <c r="U22" s="43">
        <v>0</v>
      </c>
      <c r="V22" s="42">
        <v>0</v>
      </c>
      <c r="W22" s="43">
        <v>0</v>
      </c>
      <c r="X22" s="42">
        <v>0</v>
      </c>
      <c r="Y22" s="43">
        <v>0</v>
      </c>
      <c r="Z22" s="42">
        <v>0</v>
      </c>
      <c r="AA22" s="43">
        <v>0</v>
      </c>
      <c r="AB22" s="42">
        <v>0</v>
      </c>
      <c r="AC22" s="43">
        <v>0</v>
      </c>
      <c r="AD22" s="42">
        <v>0</v>
      </c>
      <c r="AE22" s="43">
        <v>0</v>
      </c>
      <c r="AF22" s="42">
        <v>0</v>
      </c>
      <c r="AG22" s="43">
        <v>0</v>
      </c>
      <c r="AH22" s="42">
        <v>0</v>
      </c>
      <c r="AI22" s="43">
        <v>0</v>
      </c>
      <c r="AJ22" s="42">
        <v>0</v>
      </c>
      <c r="AK22" s="43">
        <v>0</v>
      </c>
      <c r="AL22" s="42">
        <v>0</v>
      </c>
      <c r="AM22" s="43">
        <v>0</v>
      </c>
      <c r="AN22" s="42">
        <v>0</v>
      </c>
      <c r="AO22" s="43">
        <v>0</v>
      </c>
    </row>
    <row r="23" spans="1:41" x14ac:dyDescent="0.25">
      <c r="A23" s="42" t="s">
        <v>7</v>
      </c>
      <c r="B23" s="42">
        <v>0</v>
      </c>
      <c r="C23" s="43">
        <v>0</v>
      </c>
      <c r="D23" s="42">
        <v>0</v>
      </c>
      <c r="E23" s="43">
        <v>0</v>
      </c>
      <c r="F23" s="63">
        <v>0</v>
      </c>
      <c r="G23" s="43">
        <v>0</v>
      </c>
      <c r="H23" s="42">
        <v>0</v>
      </c>
      <c r="I23" s="43">
        <v>0</v>
      </c>
      <c r="J23" s="42">
        <v>0</v>
      </c>
      <c r="K23" s="43">
        <v>0</v>
      </c>
      <c r="L23" s="42">
        <v>0</v>
      </c>
      <c r="M23" s="43">
        <v>0</v>
      </c>
      <c r="N23" s="42">
        <v>0</v>
      </c>
      <c r="O23" s="43">
        <v>0</v>
      </c>
      <c r="P23" s="42">
        <v>0</v>
      </c>
      <c r="Q23" s="43">
        <v>0</v>
      </c>
      <c r="R23" s="42">
        <v>0</v>
      </c>
      <c r="S23" s="43">
        <v>0</v>
      </c>
      <c r="T23" s="42">
        <v>0</v>
      </c>
      <c r="U23" s="43">
        <v>0</v>
      </c>
      <c r="V23" s="42">
        <v>0</v>
      </c>
      <c r="W23" s="43">
        <v>0</v>
      </c>
      <c r="X23" s="42">
        <v>0</v>
      </c>
      <c r="Y23" s="43">
        <v>0</v>
      </c>
      <c r="Z23" s="42">
        <v>0</v>
      </c>
      <c r="AA23" s="43">
        <v>0</v>
      </c>
      <c r="AB23" s="42">
        <v>0</v>
      </c>
      <c r="AC23" s="43">
        <v>0</v>
      </c>
      <c r="AD23" s="42">
        <v>0</v>
      </c>
      <c r="AE23" s="43">
        <v>0</v>
      </c>
      <c r="AF23" s="42">
        <v>0</v>
      </c>
      <c r="AG23" s="43">
        <v>0</v>
      </c>
      <c r="AH23" s="42">
        <v>0</v>
      </c>
      <c r="AI23" s="43">
        <v>0</v>
      </c>
      <c r="AJ23" s="42">
        <v>0</v>
      </c>
      <c r="AK23" s="43">
        <v>0</v>
      </c>
      <c r="AL23" s="42">
        <v>0</v>
      </c>
      <c r="AM23" s="43">
        <v>0</v>
      </c>
      <c r="AN23" s="42">
        <v>0</v>
      </c>
      <c r="AO23" s="43">
        <v>0</v>
      </c>
    </row>
    <row r="24" spans="1:41" x14ac:dyDescent="0.25">
      <c r="A24" s="42" t="s">
        <v>8</v>
      </c>
      <c r="B24" s="42">
        <v>0</v>
      </c>
      <c r="C24" s="43">
        <v>0</v>
      </c>
      <c r="D24" s="42">
        <v>0</v>
      </c>
      <c r="E24" s="43">
        <v>0</v>
      </c>
      <c r="F24" s="63">
        <v>0</v>
      </c>
      <c r="G24" s="43">
        <v>0</v>
      </c>
      <c r="H24" s="42">
        <v>0</v>
      </c>
      <c r="I24" s="43">
        <v>0</v>
      </c>
      <c r="J24" s="42">
        <v>0</v>
      </c>
      <c r="K24" s="43">
        <v>0</v>
      </c>
      <c r="L24" s="42">
        <v>0</v>
      </c>
      <c r="M24" s="43">
        <v>0</v>
      </c>
      <c r="N24" s="42">
        <v>0</v>
      </c>
      <c r="O24" s="43">
        <v>0</v>
      </c>
      <c r="P24" s="42">
        <v>0</v>
      </c>
      <c r="Q24" s="43">
        <v>0</v>
      </c>
      <c r="R24" s="42">
        <v>0</v>
      </c>
      <c r="S24" s="43">
        <v>0</v>
      </c>
      <c r="T24" s="42">
        <v>0</v>
      </c>
      <c r="U24" s="43">
        <v>0</v>
      </c>
      <c r="V24" s="42">
        <v>0</v>
      </c>
      <c r="W24" s="43">
        <v>0</v>
      </c>
      <c r="X24" s="42">
        <v>0</v>
      </c>
      <c r="Y24" s="43">
        <v>0</v>
      </c>
      <c r="Z24" s="42">
        <v>0</v>
      </c>
      <c r="AA24" s="43">
        <v>0</v>
      </c>
      <c r="AB24" s="42">
        <v>0</v>
      </c>
      <c r="AC24" s="43">
        <v>0</v>
      </c>
      <c r="AD24" s="42">
        <v>0</v>
      </c>
      <c r="AE24" s="43">
        <v>0</v>
      </c>
      <c r="AF24" s="42">
        <v>0</v>
      </c>
      <c r="AG24" s="43">
        <v>0</v>
      </c>
      <c r="AH24" s="42">
        <v>0</v>
      </c>
      <c r="AI24" s="43">
        <v>0</v>
      </c>
      <c r="AJ24" s="42">
        <v>0</v>
      </c>
      <c r="AK24" s="43">
        <v>0</v>
      </c>
      <c r="AL24" s="42">
        <v>0</v>
      </c>
      <c r="AM24" s="43">
        <v>0</v>
      </c>
      <c r="AN24" s="42">
        <v>0</v>
      </c>
      <c r="AO24" s="43">
        <v>0</v>
      </c>
    </row>
    <row r="25" spans="1:41" x14ac:dyDescent="0.25">
      <c r="A25" s="42" t="s">
        <v>13</v>
      </c>
      <c r="B25" s="42">
        <v>0</v>
      </c>
      <c r="C25" s="43">
        <v>0</v>
      </c>
      <c r="D25" s="42">
        <v>0</v>
      </c>
      <c r="E25" s="43">
        <v>0</v>
      </c>
      <c r="F25" s="63">
        <v>0</v>
      </c>
      <c r="G25" s="43">
        <v>0</v>
      </c>
      <c r="H25" s="42">
        <v>0</v>
      </c>
      <c r="I25" s="43">
        <v>0</v>
      </c>
      <c r="J25" s="42">
        <v>0</v>
      </c>
      <c r="K25" s="43">
        <v>0</v>
      </c>
      <c r="L25" s="42">
        <v>0</v>
      </c>
      <c r="M25" s="43">
        <v>0</v>
      </c>
      <c r="N25" s="42">
        <v>0</v>
      </c>
      <c r="O25" s="43">
        <v>0</v>
      </c>
      <c r="P25" s="42">
        <v>0</v>
      </c>
      <c r="Q25" s="43">
        <v>0</v>
      </c>
      <c r="R25" s="42">
        <v>0</v>
      </c>
      <c r="S25" s="43">
        <v>0</v>
      </c>
      <c r="T25" s="42">
        <v>0</v>
      </c>
      <c r="U25" s="43">
        <v>0</v>
      </c>
      <c r="V25" s="42">
        <v>0</v>
      </c>
      <c r="W25" s="43">
        <v>0</v>
      </c>
      <c r="X25" s="42">
        <v>0</v>
      </c>
      <c r="Y25" s="43">
        <v>0</v>
      </c>
      <c r="Z25" s="42">
        <v>0</v>
      </c>
      <c r="AA25" s="43">
        <v>0</v>
      </c>
      <c r="AB25" s="42">
        <v>0</v>
      </c>
      <c r="AC25" s="43">
        <v>0</v>
      </c>
      <c r="AD25" s="42">
        <v>0</v>
      </c>
      <c r="AE25" s="43">
        <v>0</v>
      </c>
      <c r="AF25" s="42">
        <v>0</v>
      </c>
      <c r="AG25" s="43">
        <v>0</v>
      </c>
      <c r="AH25" s="42">
        <v>0</v>
      </c>
      <c r="AI25" s="43">
        <v>0</v>
      </c>
      <c r="AJ25" s="42">
        <v>0</v>
      </c>
      <c r="AK25" s="43">
        <v>0</v>
      </c>
      <c r="AL25" s="42">
        <v>0</v>
      </c>
      <c r="AM25" s="43">
        <v>0</v>
      </c>
      <c r="AN25" s="42">
        <v>0</v>
      </c>
      <c r="AO25" s="43">
        <v>0</v>
      </c>
    </row>
    <row r="26" spans="1:41" x14ac:dyDescent="0.25">
      <c r="A26" s="42" t="s">
        <v>10</v>
      </c>
      <c r="B26" s="42">
        <v>0</v>
      </c>
      <c r="C26" s="43">
        <v>0</v>
      </c>
      <c r="D26" s="42">
        <v>0</v>
      </c>
      <c r="E26" s="43">
        <v>0</v>
      </c>
      <c r="F26" s="63">
        <v>0</v>
      </c>
      <c r="G26" s="43">
        <v>0</v>
      </c>
      <c r="H26" s="42">
        <v>0</v>
      </c>
      <c r="I26" s="43">
        <v>0</v>
      </c>
      <c r="J26" s="42">
        <v>0</v>
      </c>
      <c r="K26" s="43">
        <v>0</v>
      </c>
      <c r="L26" s="42">
        <v>0</v>
      </c>
      <c r="M26" s="43">
        <v>0</v>
      </c>
      <c r="N26" s="42">
        <v>0</v>
      </c>
      <c r="O26" s="43">
        <v>0</v>
      </c>
      <c r="P26" s="42">
        <v>0</v>
      </c>
      <c r="Q26" s="43">
        <v>0</v>
      </c>
      <c r="R26" s="42">
        <v>0</v>
      </c>
      <c r="S26" s="43">
        <v>0</v>
      </c>
      <c r="T26" s="42">
        <v>0</v>
      </c>
      <c r="U26" s="43">
        <v>0</v>
      </c>
      <c r="V26" s="42">
        <v>0</v>
      </c>
      <c r="W26" s="43">
        <v>0</v>
      </c>
      <c r="X26" s="42">
        <v>0</v>
      </c>
      <c r="Y26" s="43">
        <v>0</v>
      </c>
      <c r="Z26" s="42">
        <v>0</v>
      </c>
      <c r="AA26" s="43">
        <v>0</v>
      </c>
      <c r="AB26" s="42">
        <v>0</v>
      </c>
      <c r="AC26" s="43">
        <v>0</v>
      </c>
      <c r="AD26" s="42">
        <v>0</v>
      </c>
      <c r="AE26" s="43">
        <v>0</v>
      </c>
      <c r="AF26" s="42">
        <v>0</v>
      </c>
      <c r="AG26" s="43">
        <v>0</v>
      </c>
      <c r="AH26" s="42">
        <v>0</v>
      </c>
      <c r="AI26" s="43">
        <v>0</v>
      </c>
      <c r="AJ26" s="42">
        <v>0</v>
      </c>
      <c r="AK26" s="43">
        <v>0</v>
      </c>
      <c r="AL26" s="42">
        <v>0</v>
      </c>
      <c r="AM26" s="43">
        <v>0</v>
      </c>
      <c r="AN26" s="42">
        <v>0</v>
      </c>
      <c r="AO26" s="43">
        <v>0</v>
      </c>
    </row>
    <row r="27" spans="1:41" x14ac:dyDescent="0.25">
      <c r="A27" s="3"/>
    </row>
    <row r="28" spans="1:41" x14ac:dyDescent="0.25">
      <c r="A28" s="56" t="s">
        <v>1</v>
      </c>
      <c r="B28" s="56" t="s">
        <v>2</v>
      </c>
      <c r="C28" s="56" t="s">
        <v>3</v>
      </c>
      <c r="D28" s="56" t="s">
        <v>2</v>
      </c>
      <c r="E28" s="56" t="s">
        <v>3</v>
      </c>
      <c r="F28" s="62" t="s">
        <v>2</v>
      </c>
      <c r="G28" s="56" t="s">
        <v>3</v>
      </c>
      <c r="H28" s="56" t="s">
        <v>2</v>
      </c>
      <c r="I28" s="56" t="s">
        <v>3</v>
      </c>
      <c r="J28" s="56" t="s">
        <v>2</v>
      </c>
      <c r="K28" s="56" t="s">
        <v>3</v>
      </c>
      <c r="L28" s="56" t="s">
        <v>2</v>
      </c>
      <c r="M28" s="56" t="s">
        <v>3</v>
      </c>
      <c r="N28" s="56" t="s">
        <v>2</v>
      </c>
      <c r="O28" s="56" t="s">
        <v>3</v>
      </c>
      <c r="P28" s="56" t="s">
        <v>2</v>
      </c>
      <c r="Q28" s="56" t="s">
        <v>3</v>
      </c>
      <c r="R28" s="56" t="s">
        <v>2</v>
      </c>
      <c r="S28" s="56" t="s">
        <v>3</v>
      </c>
      <c r="T28" s="56" t="s">
        <v>2</v>
      </c>
      <c r="U28" s="56" t="s">
        <v>3</v>
      </c>
      <c r="V28" s="56" t="s">
        <v>2</v>
      </c>
      <c r="W28" s="56" t="s">
        <v>3</v>
      </c>
      <c r="X28" s="56" t="s">
        <v>2</v>
      </c>
      <c r="Y28" s="56" t="s">
        <v>3</v>
      </c>
      <c r="Z28" s="56" t="s">
        <v>2</v>
      </c>
      <c r="AA28" s="56" t="s">
        <v>3</v>
      </c>
      <c r="AB28" s="56" t="s">
        <v>2</v>
      </c>
      <c r="AC28" s="56" t="s">
        <v>3</v>
      </c>
      <c r="AD28" s="56" t="s">
        <v>2</v>
      </c>
      <c r="AE28" s="56" t="s">
        <v>3</v>
      </c>
      <c r="AF28" s="56" t="s">
        <v>2</v>
      </c>
      <c r="AG28" s="56" t="s">
        <v>3</v>
      </c>
      <c r="AH28" s="56" t="s">
        <v>2</v>
      </c>
      <c r="AI28" s="56" t="s">
        <v>3</v>
      </c>
      <c r="AJ28" s="56" t="s">
        <v>2</v>
      </c>
      <c r="AK28" s="56" t="s">
        <v>3</v>
      </c>
      <c r="AL28" s="56" t="s">
        <v>2</v>
      </c>
      <c r="AM28" s="56" t="s">
        <v>3</v>
      </c>
      <c r="AN28" s="56" t="s">
        <v>2</v>
      </c>
      <c r="AO28" s="56" t="s">
        <v>3</v>
      </c>
    </row>
    <row r="29" spans="1:41" x14ac:dyDescent="0.25">
      <c r="A29" s="42" t="s">
        <v>14</v>
      </c>
      <c r="B29" s="42">
        <v>14</v>
      </c>
      <c r="C29" s="43">
        <v>7.3700000000000002E-2</v>
      </c>
      <c r="D29" s="42">
        <v>21</v>
      </c>
      <c r="E29" s="43">
        <v>8.0500000000000002E-2</v>
      </c>
      <c r="F29" s="63">
        <v>13</v>
      </c>
      <c r="G29" s="43">
        <f t="shared" ref="G29:G30" si="1">F29/160</f>
        <v>8.1250000000000003E-2</v>
      </c>
      <c r="H29" s="42">
        <v>5</v>
      </c>
      <c r="I29" s="43">
        <v>4.6300000000000001E-2</v>
      </c>
      <c r="J29" s="42">
        <v>2</v>
      </c>
      <c r="K29" s="43">
        <v>3.39E-2</v>
      </c>
      <c r="L29" s="42">
        <v>8</v>
      </c>
      <c r="M29" s="43">
        <v>0.1212</v>
      </c>
      <c r="N29" s="42">
        <v>5</v>
      </c>
      <c r="O29" s="43">
        <v>3.8199999999999998E-2</v>
      </c>
      <c r="P29" s="42">
        <v>7</v>
      </c>
      <c r="Q29" s="43">
        <v>0.1628</v>
      </c>
      <c r="R29" s="42">
        <v>10</v>
      </c>
      <c r="S29" s="43">
        <v>9.0899999999999995E-2</v>
      </c>
      <c r="T29" s="42">
        <v>5</v>
      </c>
      <c r="U29" s="43">
        <v>0.17860000000000001</v>
      </c>
      <c r="V29" s="42">
        <v>2</v>
      </c>
      <c r="W29" s="43">
        <v>0.08</v>
      </c>
      <c r="X29" s="42">
        <v>1</v>
      </c>
      <c r="Y29" s="43">
        <v>1.2500000000000001E-2</v>
      </c>
      <c r="Z29" s="42">
        <v>12</v>
      </c>
      <c r="AA29" s="43">
        <v>7.7899999999999997E-2</v>
      </c>
      <c r="AB29" s="42">
        <v>5</v>
      </c>
      <c r="AC29" s="43">
        <v>8.0600000000000005E-2</v>
      </c>
      <c r="AD29" s="42">
        <v>6</v>
      </c>
      <c r="AE29" s="43">
        <v>5.9400000000000001E-2</v>
      </c>
      <c r="AF29" s="42">
        <v>10</v>
      </c>
      <c r="AG29" s="43">
        <v>0.1124</v>
      </c>
      <c r="AH29" s="42">
        <v>2</v>
      </c>
      <c r="AI29" s="43">
        <v>8.6999999999999994E-2</v>
      </c>
      <c r="AJ29" s="42">
        <v>16</v>
      </c>
      <c r="AK29" s="43">
        <v>9.4100000000000003E-2</v>
      </c>
      <c r="AL29" s="42">
        <v>7</v>
      </c>
      <c r="AM29" s="43">
        <v>6.3600000000000004E-2</v>
      </c>
      <c r="AN29" s="42">
        <v>3</v>
      </c>
      <c r="AO29" s="43">
        <v>7.6899999999999996E-2</v>
      </c>
    </row>
    <row r="30" spans="1:41" x14ac:dyDescent="0.25">
      <c r="A30" s="42" t="s">
        <v>15</v>
      </c>
      <c r="B30" s="42">
        <v>61</v>
      </c>
      <c r="C30" s="43">
        <v>0.3211</v>
      </c>
      <c r="D30" s="42">
        <v>93</v>
      </c>
      <c r="E30" s="43">
        <v>0.35630000000000001</v>
      </c>
      <c r="F30" s="63">
        <v>64</v>
      </c>
      <c r="G30" s="43">
        <f t="shared" si="1"/>
        <v>0.4</v>
      </c>
      <c r="H30" s="42">
        <v>57</v>
      </c>
      <c r="I30" s="43">
        <v>0.52780000000000005</v>
      </c>
      <c r="J30" s="42">
        <v>12</v>
      </c>
      <c r="K30" s="43">
        <v>0.2034</v>
      </c>
      <c r="L30" s="42">
        <v>15</v>
      </c>
      <c r="M30" s="43">
        <v>0.2273</v>
      </c>
      <c r="N30" s="42">
        <v>18</v>
      </c>
      <c r="O30" s="43">
        <v>0.13739999999999999</v>
      </c>
      <c r="P30" s="42">
        <v>12</v>
      </c>
      <c r="Q30" s="43">
        <v>0.27910000000000001</v>
      </c>
      <c r="R30" s="42">
        <v>31</v>
      </c>
      <c r="S30" s="43">
        <v>0.28179999999999999</v>
      </c>
      <c r="T30" s="42">
        <v>3</v>
      </c>
      <c r="U30" s="43">
        <v>0.1071</v>
      </c>
      <c r="V30" s="42">
        <v>8</v>
      </c>
      <c r="W30" s="43">
        <v>0.32</v>
      </c>
      <c r="X30" s="42">
        <v>24</v>
      </c>
      <c r="Y30" s="43">
        <v>0.3</v>
      </c>
      <c r="Z30" s="42">
        <v>77</v>
      </c>
      <c r="AA30" s="43">
        <v>0.5</v>
      </c>
      <c r="AB30" s="42">
        <v>34</v>
      </c>
      <c r="AC30" s="43">
        <v>0.5484</v>
      </c>
      <c r="AD30" s="42">
        <v>35</v>
      </c>
      <c r="AE30" s="43">
        <v>0.34649999999999997</v>
      </c>
      <c r="AF30" s="42">
        <v>36</v>
      </c>
      <c r="AG30" s="43">
        <v>0.40450000000000003</v>
      </c>
      <c r="AH30" s="42">
        <v>6</v>
      </c>
      <c r="AI30" s="43">
        <v>0.26090000000000002</v>
      </c>
      <c r="AJ30" s="42">
        <v>89</v>
      </c>
      <c r="AK30" s="43">
        <v>0.52349999999999997</v>
      </c>
      <c r="AL30" s="42">
        <v>47</v>
      </c>
      <c r="AM30" s="43">
        <v>0.42730000000000001</v>
      </c>
      <c r="AN30" s="42">
        <v>9</v>
      </c>
      <c r="AO30" s="43">
        <v>0.23080000000000001</v>
      </c>
    </row>
    <row r="32" spans="1:41" x14ac:dyDescent="0.25">
      <c r="A32" s="3" t="s">
        <v>16</v>
      </c>
    </row>
    <row r="33" spans="1:41" x14ac:dyDescent="0.25">
      <c r="A33" s="56" t="s">
        <v>208</v>
      </c>
      <c r="B33" s="56" t="s">
        <v>2</v>
      </c>
      <c r="C33" s="56" t="s">
        <v>3</v>
      </c>
      <c r="D33" s="56" t="s">
        <v>2</v>
      </c>
      <c r="E33" s="56" t="s">
        <v>3</v>
      </c>
      <c r="F33" s="62" t="s">
        <v>2</v>
      </c>
      <c r="G33" s="56" t="s">
        <v>3</v>
      </c>
      <c r="H33" s="56" t="s">
        <v>2</v>
      </c>
      <c r="I33" s="56" t="s">
        <v>3</v>
      </c>
      <c r="J33" s="56" t="s">
        <v>2</v>
      </c>
      <c r="K33" s="56" t="s">
        <v>3</v>
      </c>
      <c r="L33" s="56" t="s">
        <v>2</v>
      </c>
      <c r="M33" s="56" t="s">
        <v>3</v>
      </c>
      <c r="N33" s="56" t="s">
        <v>2</v>
      </c>
      <c r="O33" s="56" t="s">
        <v>3</v>
      </c>
      <c r="P33" s="56" t="s">
        <v>2</v>
      </c>
      <c r="Q33" s="56" t="s">
        <v>3</v>
      </c>
      <c r="R33" s="56" t="s">
        <v>2</v>
      </c>
      <c r="S33" s="56" t="s">
        <v>3</v>
      </c>
      <c r="T33" s="56" t="s">
        <v>2</v>
      </c>
      <c r="U33" s="56" t="s">
        <v>3</v>
      </c>
      <c r="V33" s="56" t="s">
        <v>2</v>
      </c>
      <c r="W33" s="56" t="s">
        <v>3</v>
      </c>
      <c r="X33" s="56" t="s">
        <v>2</v>
      </c>
      <c r="Y33" s="56" t="s">
        <v>3</v>
      </c>
      <c r="Z33" s="56" t="s">
        <v>2</v>
      </c>
      <c r="AA33" s="56" t="s">
        <v>3</v>
      </c>
      <c r="AB33" s="56" t="s">
        <v>2</v>
      </c>
      <c r="AC33" s="56" t="s">
        <v>3</v>
      </c>
      <c r="AD33" s="56" t="s">
        <v>2</v>
      </c>
      <c r="AE33" s="56" t="s">
        <v>3</v>
      </c>
      <c r="AF33" s="56" t="s">
        <v>2</v>
      </c>
      <c r="AG33" s="56" t="s">
        <v>3</v>
      </c>
      <c r="AH33" s="56" t="s">
        <v>2</v>
      </c>
      <c r="AI33" s="56" t="s">
        <v>3</v>
      </c>
      <c r="AJ33" s="56" t="s">
        <v>2</v>
      </c>
      <c r="AK33" s="56" t="s">
        <v>3</v>
      </c>
      <c r="AL33" s="56" t="s">
        <v>2</v>
      </c>
      <c r="AM33" s="56" t="s">
        <v>3</v>
      </c>
      <c r="AN33" s="56" t="s">
        <v>2</v>
      </c>
      <c r="AO33" s="56" t="s">
        <v>3</v>
      </c>
    </row>
    <row r="34" spans="1:41" x14ac:dyDescent="0.25">
      <c r="A34" s="42" t="s">
        <v>17</v>
      </c>
      <c r="B34" s="42">
        <v>3</v>
      </c>
      <c r="C34" s="43">
        <v>2.6100000000000002E-2</v>
      </c>
      <c r="D34" s="42">
        <v>6</v>
      </c>
      <c r="E34" s="43">
        <v>4.0800000000000003E-2</v>
      </c>
      <c r="F34" s="63">
        <v>1</v>
      </c>
      <c r="G34" s="43">
        <f t="shared" ref="G34:G48" si="2">F34/160</f>
        <v>6.2500000000000003E-3</v>
      </c>
      <c r="H34" s="42">
        <v>2</v>
      </c>
      <c r="I34" s="43">
        <v>4.3499999999999997E-2</v>
      </c>
      <c r="J34" s="42">
        <v>0</v>
      </c>
      <c r="K34" s="43">
        <v>0</v>
      </c>
      <c r="L34" s="42">
        <v>2</v>
      </c>
      <c r="M34" s="43">
        <v>4.65E-2</v>
      </c>
      <c r="N34" s="42">
        <v>2</v>
      </c>
      <c r="O34" s="43">
        <v>1.8499999999999999E-2</v>
      </c>
      <c r="P34" s="42">
        <v>0</v>
      </c>
      <c r="Q34" s="43">
        <v>0</v>
      </c>
      <c r="R34" s="42">
        <v>0</v>
      </c>
      <c r="S34" s="43">
        <v>0</v>
      </c>
      <c r="T34" s="42">
        <v>0</v>
      </c>
      <c r="U34" s="43">
        <v>0</v>
      </c>
      <c r="V34" s="42">
        <v>0</v>
      </c>
      <c r="W34" s="43">
        <v>0</v>
      </c>
      <c r="X34" s="42">
        <v>3</v>
      </c>
      <c r="Y34" s="43">
        <v>5.45E-2</v>
      </c>
      <c r="Z34" s="42">
        <v>2</v>
      </c>
      <c r="AA34" s="43">
        <v>3.0800000000000001E-2</v>
      </c>
      <c r="AB34" s="42">
        <v>1</v>
      </c>
      <c r="AC34" s="43">
        <v>4.3499999999999997E-2</v>
      </c>
      <c r="AD34" s="42">
        <v>2</v>
      </c>
      <c r="AE34" s="43">
        <v>3.3300000000000003E-2</v>
      </c>
      <c r="AF34" s="42">
        <v>1</v>
      </c>
      <c r="AG34" s="43">
        <v>2.3300000000000001E-2</v>
      </c>
      <c r="AH34" s="42">
        <v>1</v>
      </c>
      <c r="AI34" s="43">
        <v>6.6699999999999995E-2</v>
      </c>
      <c r="AJ34" s="42">
        <v>0</v>
      </c>
      <c r="AK34" s="43">
        <v>0</v>
      </c>
      <c r="AL34" s="42">
        <v>3</v>
      </c>
      <c r="AM34" s="43">
        <v>5.3600000000000002E-2</v>
      </c>
      <c r="AN34" s="42">
        <v>0</v>
      </c>
      <c r="AO34" s="43">
        <v>0</v>
      </c>
    </row>
    <row r="35" spans="1:41" x14ac:dyDescent="0.25">
      <c r="A35" s="42" t="s">
        <v>18</v>
      </c>
      <c r="B35" s="42">
        <v>6</v>
      </c>
      <c r="C35" s="43">
        <v>5.2200000000000003E-2</v>
      </c>
      <c r="D35" s="42">
        <v>9</v>
      </c>
      <c r="E35" s="43">
        <v>6.1199999999999997E-2</v>
      </c>
      <c r="F35" s="63">
        <v>0</v>
      </c>
      <c r="G35" s="43">
        <f t="shared" si="2"/>
        <v>0</v>
      </c>
      <c r="H35" s="42">
        <v>4</v>
      </c>
      <c r="I35" s="43">
        <v>8.6999999999999994E-2</v>
      </c>
      <c r="J35" s="42">
        <v>0</v>
      </c>
      <c r="K35" s="43">
        <v>0</v>
      </c>
      <c r="L35" s="42">
        <v>6</v>
      </c>
      <c r="M35" s="43">
        <v>0.13950000000000001</v>
      </c>
      <c r="N35" s="42">
        <v>3</v>
      </c>
      <c r="O35" s="43">
        <v>2.7799999999999998E-2</v>
      </c>
      <c r="P35" s="42">
        <v>0</v>
      </c>
      <c r="Q35" s="43">
        <v>0</v>
      </c>
      <c r="R35" s="42">
        <v>6</v>
      </c>
      <c r="S35" s="43">
        <v>8.6999999999999994E-2</v>
      </c>
      <c r="T35" s="42">
        <v>1</v>
      </c>
      <c r="U35" s="43">
        <v>0.05</v>
      </c>
      <c r="V35" s="42">
        <v>2</v>
      </c>
      <c r="W35" s="43">
        <v>0.1333</v>
      </c>
      <c r="X35" s="42">
        <v>1</v>
      </c>
      <c r="Y35" s="43">
        <v>1.8200000000000001E-2</v>
      </c>
      <c r="Z35" s="42">
        <v>2</v>
      </c>
      <c r="AA35" s="43">
        <v>3.0800000000000001E-2</v>
      </c>
      <c r="AB35" s="42">
        <v>0</v>
      </c>
      <c r="AC35" s="43">
        <v>0</v>
      </c>
      <c r="AD35" s="42">
        <v>0</v>
      </c>
      <c r="AE35" s="43">
        <v>0</v>
      </c>
      <c r="AF35" s="42">
        <v>5</v>
      </c>
      <c r="AG35" s="43">
        <v>0.1163</v>
      </c>
      <c r="AH35" s="42">
        <v>1</v>
      </c>
      <c r="AI35" s="43">
        <v>6.6699999999999995E-2</v>
      </c>
      <c r="AJ35" s="42">
        <v>5</v>
      </c>
      <c r="AK35" s="43">
        <v>7.6899999999999996E-2</v>
      </c>
      <c r="AL35" s="42">
        <v>3</v>
      </c>
      <c r="AM35" s="43">
        <v>5.3600000000000002E-2</v>
      </c>
      <c r="AN35" s="42">
        <v>1</v>
      </c>
      <c r="AO35" s="43">
        <v>3.6999999999999998E-2</v>
      </c>
    </row>
    <row r="36" spans="1:41" x14ac:dyDescent="0.25">
      <c r="A36" s="42" t="s">
        <v>19</v>
      </c>
      <c r="B36" s="42">
        <v>2</v>
      </c>
      <c r="C36" s="43">
        <v>1.7399999999999999E-2</v>
      </c>
      <c r="D36" s="42">
        <v>5</v>
      </c>
      <c r="E36" s="43">
        <v>3.4000000000000002E-2</v>
      </c>
      <c r="F36" s="63">
        <v>3</v>
      </c>
      <c r="G36" s="43">
        <f t="shared" si="2"/>
        <v>1.8749999999999999E-2</v>
      </c>
      <c r="H36" s="42">
        <v>3</v>
      </c>
      <c r="I36" s="43">
        <v>6.5199999999999994E-2</v>
      </c>
      <c r="J36" s="42">
        <v>0</v>
      </c>
      <c r="K36" s="43">
        <v>0</v>
      </c>
      <c r="L36" s="42">
        <v>4</v>
      </c>
      <c r="M36" s="43">
        <v>9.2999999999999999E-2</v>
      </c>
      <c r="N36" s="42">
        <v>0</v>
      </c>
      <c r="O36" s="43">
        <v>0</v>
      </c>
      <c r="P36" s="42">
        <v>0</v>
      </c>
      <c r="Q36" s="43">
        <v>0</v>
      </c>
      <c r="R36" s="42">
        <v>1</v>
      </c>
      <c r="S36" s="43">
        <v>1.4500000000000001E-2</v>
      </c>
      <c r="T36" s="42">
        <v>0</v>
      </c>
      <c r="U36" s="43">
        <v>0</v>
      </c>
      <c r="V36" s="42">
        <v>2</v>
      </c>
      <c r="W36" s="43">
        <v>0.1333</v>
      </c>
      <c r="X36" s="42">
        <v>3</v>
      </c>
      <c r="Y36" s="43">
        <v>5.45E-2</v>
      </c>
      <c r="Z36" s="42">
        <v>3</v>
      </c>
      <c r="AA36" s="43">
        <v>4.6199999999999998E-2</v>
      </c>
      <c r="AB36" s="42">
        <v>0</v>
      </c>
      <c r="AC36" s="43">
        <v>0</v>
      </c>
      <c r="AD36" s="42">
        <v>0</v>
      </c>
      <c r="AE36" s="43">
        <v>0</v>
      </c>
      <c r="AF36" s="42">
        <v>0</v>
      </c>
      <c r="AG36" s="43">
        <v>0</v>
      </c>
      <c r="AH36" s="42">
        <v>1</v>
      </c>
      <c r="AI36" s="43">
        <v>6.6699999999999995E-2</v>
      </c>
      <c r="AJ36" s="42">
        <v>1</v>
      </c>
      <c r="AK36" s="43">
        <v>1.54E-2</v>
      </c>
      <c r="AL36" s="42">
        <v>1</v>
      </c>
      <c r="AM36" s="43">
        <v>1.7899999999999999E-2</v>
      </c>
      <c r="AN36" s="42">
        <v>3</v>
      </c>
      <c r="AO36" s="43">
        <v>0.1111</v>
      </c>
    </row>
    <row r="37" spans="1:41" x14ac:dyDescent="0.25">
      <c r="A37" s="42" t="s">
        <v>20</v>
      </c>
      <c r="B37" s="42">
        <v>2</v>
      </c>
      <c r="C37" s="43">
        <v>1.7399999999999999E-2</v>
      </c>
      <c r="D37" s="42">
        <v>5</v>
      </c>
      <c r="E37" s="43">
        <v>3.4000000000000002E-2</v>
      </c>
      <c r="F37" s="63">
        <v>4</v>
      </c>
      <c r="G37" s="43">
        <f t="shared" si="2"/>
        <v>2.5000000000000001E-2</v>
      </c>
      <c r="H37" s="42">
        <v>1</v>
      </c>
      <c r="I37" s="43">
        <v>2.1700000000000001E-2</v>
      </c>
      <c r="J37" s="42">
        <v>1</v>
      </c>
      <c r="K37" s="43">
        <v>2.2200000000000001E-2</v>
      </c>
      <c r="L37" s="42">
        <v>2</v>
      </c>
      <c r="M37" s="43">
        <v>4.65E-2</v>
      </c>
      <c r="N37" s="42">
        <v>6</v>
      </c>
      <c r="O37" s="43">
        <v>5.5599999999999997E-2</v>
      </c>
      <c r="P37" s="42">
        <v>1</v>
      </c>
      <c r="Q37" s="43">
        <v>4.1700000000000001E-2</v>
      </c>
      <c r="R37" s="42">
        <v>4</v>
      </c>
      <c r="S37" s="43">
        <v>5.8000000000000003E-2</v>
      </c>
      <c r="T37" s="42">
        <v>0</v>
      </c>
      <c r="U37" s="43">
        <v>0</v>
      </c>
      <c r="V37" s="42">
        <v>0</v>
      </c>
      <c r="W37" s="43">
        <v>0</v>
      </c>
      <c r="X37" s="42">
        <v>1</v>
      </c>
      <c r="Y37" s="43">
        <v>1.8200000000000001E-2</v>
      </c>
      <c r="Z37" s="42">
        <v>3</v>
      </c>
      <c r="AA37" s="43">
        <v>4.6199999999999998E-2</v>
      </c>
      <c r="AB37" s="42">
        <v>1</v>
      </c>
      <c r="AC37" s="43">
        <v>4.3499999999999997E-2</v>
      </c>
      <c r="AD37" s="42">
        <v>0</v>
      </c>
      <c r="AE37" s="43">
        <v>0</v>
      </c>
      <c r="AF37" s="42">
        <v>0</v>
      </c>
      <c r="AG37" s="43">
        <v>0</v>
      </c>
      <c r="AH37" s="42">
        <v>0</v>
      </c>
      <c r="AI37" s="43">
        <v>0</v>
      </c>
      <c r="AJ37" s="42">
        <v>3</v>
      </c>
      <c r="AK37" s="43">
        <v>4.6199999999999998E-2</v>
      </c>
      <c r="AL37" s="42">
        <v>1</v>
      </c>
      <c r="AM37" s="43">
        <v>1.7899999999999999E-2</v>
      </c>
      <c r="AN37" s="42">
        <v>2</v>
      </c>
      <c r="AO37" s="43">
        <v>7.4099999999999999E-2</v>
      </c>
    </row>
    <row r="38" spans="1:41" x14ac:dyDescent="0.25">
      <c r="A38" s="42" t="s">
        <v>21</v>
      </c>
      <c r="B38" s="42">
        <v>4</v>
      </c>
      <c r="C38" s="43">
        <v>3.4799999999999998E-2</v>
      </c>
      <c r="D38" s="42">
        <v>4</v>
      </c>
      <c r="E38" s="43">
        <v>2.7199999999999998E-2</v>
      </c>
      <c r="F38" s="63">
        <v>1</v>
      </c>
      <c r="G38" s="43">
        <f t="shared" si="2"/>
        <v>6.2500000000000003E-3</v>
      </c>
      <c r="H38" s="42">
        <v>0</v>
      </c>
      <c r="I38" s="43">
        <v>0</v>
      </c>
      <c r="J38" s="42">
        <v>0</v>
      </c>
      <c r="K38" s="43">
        <v>0</v>
      </c>
      <c r="L38" s="42">
        <v>1</v>
      </c>
      <c r="M38" s="43">
        <v>2.3300000000000001E-2</v>
      </c>
      <c r="N38" s="42">
        <v>1</v>
      </c>
      <c r="O38" s="43">
        <v>9.2999999999999992E-3</v>
      </c>
      <c r="P38" s="42">
        <v>1</v>
      </c>
      <c r="Q38" s="43">
        <v>4.1700000000000001E-2</v>
      </c>
      <c r="R38" s="42">
        <v>1</v>
      </c>
      <c r="S38" s="43">
        <v>1.4500000000000001E-2</v>
      </c>
      <c r="T38" s="42">
        <v>0</v>
      </c>
      <c r="U38" s="43">
        <v>0</v>
      </c>
      <c r="V38" s="42">
        <v>0</v>
      </c>
      <c r="W38" s="43">
        <v>0</v>
      </c>
      <c r="X38" s="42">
        <v>2</v>
      </c>
      <c r="Y38" s="43">
        <v>3.6400000000000002E-2</v>
      </c>
      <c r="Z38" s="42">
        <v>1</v>
      </c>
      <c r="AA38" s="43">
        <v>1.54E-2</v>
      </c>
      <c r="AB38" s="42">
        <v>0</v>
      </c>
      <c r="AC38" s="43">
        <v>0</v>
      </c>
      <c r="AD38" s="42">
        <v>0</v>
      </c>
      <c r="AE38" s="43">
        <v>0</v>
      </c>
      <c r="AF38" s="42">
        <v>0</v>
      </c>
      <c r="AG38" s="43">
        <v>0</v>
      </c>
      <c r="AH38" s="42">
        <v>0</v>
      </c>
      <c r="AI38" s="43">
        <v>0</v>
      </c>
      <c r="AJ38" s="42">
        <v>1</v>
      </c>
      <c r="AK38" s="43">
        <v>1.54E-2</v>
      </c>
      <c r="AL38" s="42">
        <v>0</v>
      </c>
      <c r="AM38" s="43">
        <v>0</v>
      </c>
      <c r="AN38" s="42">
        <v>0</v>
      </c>
      <c r="AO38" s="43">
        <v>0</v>
      </c>
    </row>
    <row r="39" spans="1:41" x14ac:dyDescent="0.25">
      <c r="A39" s="42" t="s">
        <v>22</v>
      </c>
      <c r="B39" s="42">
        <v>6</v>
      </c>
      <c r="C39" s="43">
        <v>5.2200000000000003E-2</v>
      </c>
      <c r="D39" s="42">
        <v>19</v>
      </c>
      <c r="E39" s="43">
        <v>0.1293</v>
      </c>
      <c r="F39" s="63">
        <v>8</v>
      </c>
      <c r="G39" s="43">
        <f t="shared" si="2"/>
        <v>0.05</v>
      </c>
      <c r="H39" s="42">
        <v>6</v>
      </c>
      <c r="I39" s="43">
        <v>0.13039999999999999</v>
      </c>
      <c r="J39" s="42">
        <v>9</v>
      </c>
      <c r="K39" s="43">
        <v>0.2</v>
      </c>
      <c r="L39" s="42">
        <v>5</v>
      </c>
      <c r="M39" s="43">
        <v>0.1163</v>
      </c>
      <c r="N39" s="42">
        <v>9</v>
      </c>
      <c r="O39" s="43">
        <v>8.3299999999999999E-2</v>
      </c>
      <c r="P39" s="42">
        <v>3</v>
      </c>
      <c r="Q39" s="43">
        <v>0.125</v>
      </c>
      <c r="R39" s="42">
        <v>11</v>
      </c>
      <c r="S39" s="43">
        <v>0.15939999999999999</v>
      </c>
      <c r="T39" s="42">
        <v>5</v>
      </c>
      <c r="U39" s="43">
        <v>0.25</v>
      </c>
      <c r="V39" s="42">
        <v>2</v>
      </c>
      <c r="W39" s="43">
        <v>0.1333</v>
      </c>
      <c r="X39" s="42">
        <v>8</v>
      </c>
      <c r="Y39" s="43">
        <v>0.14549999999999999</v>
      </c>
      <c r="Z39" s="42">
        <v>6</v>
      </c>
      <c r="AA39" s="43">
        <v>9.2299999999999993E-2</v>
      </c>
      <c r="AB39" s="42">
        <v>8</v>
      </c>
      <c r="AC39" s="43">
        <v>0.3478</v>
      </c>
      <c r="AD39" s="42">
        <v>10</v>
      </c>
      <c r="AE39" s="43">
        <v>0.16669999999999999</v>
      </c>
      <c r="AF39" s="42">
        <v>1</v>
      </c>
      <c r="AG39" s="43">
        <v>2.3300000000000001E-2</v>
      </c>
      <c r="AH39" s="42">
        <v>2</v>
      </c>
      <c r="AI39" s="43">
        <v>0.1333</v>
      </c>
      <c r="AJ39" s="42">
        <v>2</v>
      </c>
      <c r="AK39" s="43">
        <v>3.0800000000000001E-2</v>
      </c>
      <c r="AL39" s="42">
        <v>6</v>
      </c>
      <c r="AM39" s="43">
        <v>0.1071</v>
      </c>
      <c r="AN39" s="42">
        <v>3</v>
      </c>
      <c r="AO39" s="43">
        <v>0.1111</v>
      </c>
    </row>
    <row r="40" spans="1:41" x14ac:dyDescent="0.25">
      <c r="A40" s="42" t="s">
        <v>23</v>
      </c>
      <c r="B40" s="42">
        <v>11</v>
      </c>
      <c r="C40" s="43">
        <v>9.5699999999999993E-2</v>
      </c>
      <c r="D40" s="42">
        <v>5</v>
      </c>
      <c r="E40" s="43">
        <v>3.4000000000000002E-2</v>
      </c>
      <c r="F40" s="63">
        <v>5</v>
      </c>
      <c r="G40" s="43">
        <f t="shared" si="2"/>
        <v>3.125E-2</v>
      </c>
      <c r="H40" s="42">
        <v>0</v>
      </c>
      <c r="I40" s="43">
        <v>0</v>
      </c>
      <c r="J40" s="42">
        <v>0</v>
      </c>
      <c r="K40" s="43">
        <v>0</v>
      </c>
      <c r="L40" s="42">
        <v>2</v>
      </c>
      <c r="M40" s="43">
        <v>4.65E-2</v>
      </c>
      <c r="N40" s="42">
        <v>4</v>
      </c>
      <c r="O40" s="43">
        <v>3.6999999999999998E-2</v>
      </c>
      <c r="P40" s="42">
        <v>1</v>
      </c>
      <c r="Q40" s="43">
        <v>4.1700000000000001E-2</v>
      </c>
      <c r="R40" s="42">
        <v>11</v>
      </c>
      <c r="S40" s="43">
        <v>0.15939999999999999</v>
      </c>
      <c r="T40" s="42">
        <v>1</v>
      </c>
      <c r="U40" s="43">
        <v>0.05</v>
      </c>
      <c r="V40" s="42">
        <v>0</v>
      </c>
      <c r="W40" s="43">
        <v>0</v>
      </c>
      <c r="X40" s="42">
        <v>3</v>
      </c>
      <c r="Y40" s="43">
        <v>5.45E-2</v>
      </c>
      <c r="Z40" s="42">
        <v>8</v>
      </c>
      <c r="AA40" s="43">
        <v>0.1231</v>
      </c>
      <c r="AB40" s="42">
        <v>1</v>
      </c>
      <c r="AC40" s="43">
        <v>4.3499999999999997E-2</v>
      </c>
      <c r="AD40" s="42">
        <v>3</v>
      </c>
      <c r="AE40" s="43">
        <v>0.05</v>
      </c>
      <c r="AF40" s="42">
        <v>4</v>
      </c>
      <c r="AG40" s="43">
        <v>9.2999999999999999E-2</v>
      </c>
      <c r="AH40" s="42">
        <v>0</v>
      </c>
      <c r="AI40" s="43">
        <v>0</v>
      </c>
      <c r="AJ40" s="42">
        <v>2</v>
      </c>
      <c r="AK40" s="43">
        <v>3.0800000000000001E-2</v>
      </c>
      <c r="AL40" s="42">
        <v>4</v>
      </c>
      <c r="AM40" s="43">
        <v>7.1400000000000005E-2</v>
      </c>
      <c r="AN40" s="42">
        <v>1</v>
      </c>
      <c r="AO40" s="43">
        <v>3.6999999999999998E-2</v>
      </c>
    </row>
    <row r="41" spans="1:41" x14ac:dyDescent="0.25">
      <c r="A41" s="42" t="s">
        <v>24</v>
      </c>
      <c r="B41" s="42">
        <v>12</v>
      </c>
      <c r="C41" s="43">
        <v>0.1043</v>
      </c>
      <c r="D41" s="42">
        <v>6</v>
      </c>
      <c r="E41" s="43">
        <v>4.0800000000000003E-2</v>
      </c>
      <c r="F41" s="63">
        <v>7</v>
      </c>
      <c r="G41" s="43">
        <f t="shared" si="2"/>
        <v>4.3749999999999997E-2</v>
      </c>
      <c r="H41" s="42">
        <v>1</v>
      </c>
      <c r="I41" s="43">
        <v>2.1700000000000001E-2</v>
      </c>
      <c r="J41" s="42">
        <v>5</v>
      </c>
      <c r="K41" s="43">
        <v>0.1111</v>
      </c>
      <c r="L41" s="42">
        <v>5</v>
      </c>
      <c r="M41" s="43">
        <v>0.1163</v>
      </c>
      <c r="N41" s="42">
        <v>6</v>
      </c>
      <c r="O41" s="43">
        <v>5.5599999999999997E-2</v>
      </c>
      <c r="P41" s="42">
        <v>3</v>
      </c>
      <c r="Q41" s="43">
        <v>0.125</v>
      </c>
      <c r="R41" s="42">
        <v>1</v>
      </c>
      <c r="S41" s="43">
        <v>1.4500000000000001E-2</v>
      </c>
      <c r="T41" s="42">
        <v>4</v>
      </c>
      <c r="U41" s="43">
        <v>0.2</v>
      </c>
      <c r="V41" s="42">
        <v>5</v>
      </c>
      <c r="W41" s="43">
        <v>0.33329999999999999</v>
      </c>
      <c r="X41" s="42">
        <v>2</v>
      </c>
      <c r="Y41" s="43">
        <v>3.6400000000000002E-2</v>
      </c>
      <c r="Z41" s="42">
        <v>2</v>
      </c>
      <c r="AA41" s="43">
        <v>3.0800000000000001E-2</v>
      </c>
      <c r="AB41" s="42">
        <v>0</v>
      </c>
      <c r="AC41" s="43">
        <v>0</v>
      </c>
      <c r="AD41" s="42">
        <v>5</v>
      </c>
      <c r="AE41" s="43">
        <v>8.3299999999999999E-2</v>
      </c>
      <c r="AF41" s="42">
        <v>3</v>
      </c>
      <c r="AG41" s="43">
        <v>6.9800000000000001E-2</v>
      </c>
      <c r="AH41" s="42">
        <v>1</v>
      </c>
      <c r="AI41" s="43">
        <v>6.6699999999999995E-2</v>
      </c>
      <c r="AJ41" s="42">
        <v>3</v>
      </c>
      <c r="AK41" s="43">
        <v>4.6199999999999998E-2</v>
      </c>
      <c r="AL41" s="42">
        <v>1</v>
      </c>
      <c r="AM41" s="43">
        <v>1.7899999999999999E-2</v>
      </c>
      <c r="AN41" s="42">
        <v>3</v>
      </c>
      <c r="AO41" s="43">
        <v>0.1111</v>
      </c>
    </row>
    <row r="42" spans="1:41" x14ac:dyDescent="0.25">
      <c r="A42" s="42" t="s">
        <v>25</v>
      </c>
      <c r="B42" s="42">
        <v>25</v>
      </c>
      <c r="C42" s="43">
        <v>0.21740000000000001</v>
      </c>
      <c r="D42" s="42">
        <v>30</v>
      </c>
      <c r="E42" s="43">
        <v>0.2041</v>
      </c>
      <c r="F42" s="63">
        <v>18</v>
      </c>
      <c r="G42" s="43">
        <f t="shared" si="2"/>
        <v>0.1125</v>
      </c>
      <c r="H42" s="42">
        <v>8</v>
      </c>
      <c r="I42" s="43">
        <v>0.1739</v>
      </c>
      <c r="J42" s="42">
        <v>15</v>
      </c>
      <c r="K42" s="43">
        <v>0.33329999999999999</v>
      </c>
      <c r="L42" s="42">
        <v>3</v>
      </c>
      <c r="M42" s="43">
        <v>6.9800000000000001E-2</v>
      </c>
      <c r="N42" s="42">
        <v>31</v>
      </c>
      <c r="O42" s="43">
        <v>0.28699999999999998</v>
      </c>
      <c r="P42" s="42">
        <v>2</v>
      </c>
      <c r="Q42" s="43">
        <v>8.3299999999999999E-2</v>
      </c>
      <c r="R42" s="42">
        <v>10</v>
      </c>
      <c r="S42" s="43">
        <v>0.1449</v>
      </c>
      <c r="T42" s="42">
        <v>4</v>
      </c>
      <c r="U42" s="43">
        <v>0.2</v>
      </c>
      <c r="V42" s="42">
        <v>0</v>
      </c>
      <c r="W42" s="43">
        <v>0</v>
      </c>
      <c r="X42" s="42">
        <v>7</v>
      </c>
      <c r="Y42" s="43">
        <v>0.1273</v>
      </c>
      <c r="Z42" s="42">
        <v>15</v>
      </c>
      <c r="AA42" s="43">
        <v>0.23080000000000001</v>
      </c>
      <c r="AB42" s="42">
        <v>4</v>
      </c>
      <c r="AC42" s="43">
        <v>0.1739</v>
      </c>
      <c r="AD42" s="42">
        <v>12</v>
      </c>
      <c r="AE42" s="43">
        <v>0.2</v>
      </c>
      <c r="AF42" s="42">
        <v>8</v>
      </c>
      <c r="AG42" s="43">
        <v>0.186</v>
      </c>
      <c r="AH42" s="42">
        <v>4</v>
      </c>
      <c r="AI42" s="43">
        <v>0.26669999999999999</v>
      </c>
      <c r="AJ42" s="42">
        <v>19</v>
      </c>
      <c r="AK42" s="43">
        <v>0.2923</v>
      </c>
      <c r="AL42" s="42">
        <v>19</v>
      </c>
      <c r="AM42" s="43">
        <v>0.33929999999999999</v>
      </c>
      <c r="AN42" s="42">
        <v>2</v>
      </c>
      <c r="AO42" s="43">
        <v>7.4099999999999999E-2</v>
      </c>
    </row>
    <row r="43" spans="1:41" x14ac:dyDescent="0.25">
      <c r="A43" s="42" t="s">
        <v>26</v>
      </c>
      <c r="B43" s="42">
        <v>7</v>
      </c>
      <c r="C43" s="43">
        <v>6.0900000000000003E-2</v>
      </c>
      <c r="D43" s="42">
        <v>13</v>
      </c>
      <c r="E43" s="43">
        <v>8.8400000000000006E-2</v>
      </c>
      <c r="F43" s="63">
        <v>4</v>
      </c>
      <c r="G43" s="43">
        <f t="shared" si="2"/>
        <v>2.5000000000000001E-2</v>
      </c>
      <c r="H43" s="42">
        <v>4</v>
      </c>
      <c r="I43" s="43">
        <v>8.6999999999999994E-2</v>
      </c>
      <c r="J43" s="42">
        <v>4</v>
      </c>
      <c r="K43" s="43">
        <v>8.8900000000000007E-2</v>
      </c>
      <c r="L43" s="42">
        <v>1</v>
      </c>
      <c r="M43" s="43">
        <v>2.3300000000000001E-2</v>
      </c>
      <c r="N43" s="42">
        <v>8</v>
      </c>
      <c r="O43" s="43">
        <v>7.4099999999999999E-2</v>
      </c>
      <c r="P43" s="42">
        <v>6</v>
      </c>
      <c r="Q43" s="43">
        <v>0.25</v>
      </c>
      <c r="R43" s="42">
        <v>6</v>
      </c>
      <c r="S43" s="43">
        <v>8.6999999999999994E-2</v>
      </c>
      <c r="T43" s="42">
        <v>4</v>
      </c>
      <c r="U43" s="43">
        <v>0.2</v>
      </c>
      <c r="V43" s="42">
        <v>0</v>
      </c>
      <c r="W43" s="43">
        <v>0</v>
      </c>
      <c r="X43" s="42">
        <v>9</v>
      </c>
      <c r="Y43" s="43">
        <v>0.1636</v>
      </c>
      <c r="Z43" s="42">
        <v>1</v>
      </c>
      <c r="AA43" s="43">
        <v>1.54E-2</v>
      </c>
      <c r="AB43" s="42">
        <v>2</v>
      </c>
      <c r="AC43" s="43">
        <v>8.6999999999999994E-2</v>
      </c>
      <c r="AD43" s="42">
        <v>4</v>
      </c>
      <c r="AE43" s="43">
        <v>6.6699999999999995E-2</v>
      </c>
      <c r="AF43" s="42">
        <v>5</v>
      </c>
      <c r="AG43" s="43">
        <v>0.1163</v>
      </c>
      <c r="AH43" s="42">
        <v>0</v>
      </c>
      <c r="AI43" s="43">
        <v>0</v>
      </c>
      <c r="AJ43" s="42">
        <v>4</v>
      </c>
      <c r="AK43" s="43">
        <v>6.1499999999999999E-2</v>
      </c>
      <c r="AL43" s="42">
        <v>5</v>
      </c>
      <c r="AM43" s="43">
        <v>8.9300000000000004E-2</v>
      </c>
      <c r="AN43" s="42">
        <v>2</v>
      </c>
      <c r="AO43" s="43">
        <v>7.4099999999999999E-2</v>
      </c>
    </row>
    <row r="44" spans="1:41" x14ac:dyDescent="0.25">
      <c r="A44" s="42" t="s">
        <v>27</v>
      </c>
      <c r="B44" s="42">
        <v>8</v>
      </c>
      <c r="C44" s="43">
        <v>6.9599999999999995E-2</v>
      </c>
      <c r="D44" s="42">
        <v>14</v>
      </c>
      <c r="E44" s="43">
        <v>9.5200000000000007E-2</v>
      </c>
      <c r="F44" s="63">
        <v>13</v>
      </c>
      <c r="G44" s="43">
        <f t="shared" si="2"/>
        <v>8.1250000000000003E-2</v>
      </c>
      <c r="H44" s="42">
        <v>9</v>
      </c>
      <c r="I44" s="43">
        <v>0.19570000000000001</v>
      </c>
      <c r="J44" s="42">
        <v>3</v>
      </c>
      <c r="K44" s="43">
        <v>6.6699999999999995E-2</v>
      </c>
      <c r="L44" s="42">
        <v>6</v>
      </c>
      <c r="M44" s="43">
        <v>0.13950000000000001</v>
      </c>
      <c r="N44" s="42">
        <v>13</v>
      </c>
      <c r="O44" s="43">
        <v>0.12039999999999999</v>
      </c>
      <c r="P44" s="42">
        <v>2</v>
      </c>
      <c r="Q44" s="43">
        <v>8.3299999999999999E-2</v>
      </c>
      <c r="R44" s="42">
        <v>6</v>
      </c>
      <c r="S44" s="43">
        <v>8.6999999999999994E-2</v>
      </c>
      <c r="T44" s="42">
        <v>0</v>
      </c>
      <c r="U44" s="43">
        <v>0</v>
      </c>
      <c r="V44" s="42">
        <v>2</v>
      </c>
      <c r="W44" s="43">
        <v>0.1333</v>
      </c>
      <c r="X44" s="42">
        <v>7</v>
      </c>
      <c r="Y44" s="43">
        <v>0.1273</v>
      </c>
      <c r="Z44" s="42">
        <v>6</v>
      </c>
      <c r="AA44" s="43">
        <v>9.2299999999999993E-2</v>
      </c>
      <c r="AB44" s="42">
        <v>4</v>
      </c>
      <c r="AC44" s="43">
        <v>0.1739</v>
      </c>
      <c r="AD44" s="42">
        <v>9</v>
      </c>
      <c r="AE44" s="43">
        <v>0.15</v>
      </c>
      <c r="AF44" s="42">
        <v>7</v>
      </c>
      <c r="AG44" s="43">
        <v>0.1628</v>
      </c>
      <c r="AH44" s="42">
        <v>1</v>
      </c>
      <c r="AI44" s="43">
        <v>6.6699999999999995E-2</v>
      </c>
      <c r="AJ44" s="42">
        <v>8</v>
      </c>
      <c r="AK44" s="43">
        <v>0.1231</v>
      </c>
      <c r="AL44" s="42">
        <v>4</v>
      </c>
      <c r="AM44" s="43">
        <v>7.1400000000000005E-2</v>
      </c>
      <c r="AN44" s="42">
        <v>6</v>
      </c>
      <c r="AO44" s="43">
        <v>0.22220000000000001</v>
      </c>
    </row>
    <row r="45" spans="1:41" x14ac:dyDescent="0.25">
      <c r="A45" s="42" t="s">
        <v>28</v>
      </c>
      <c r="B45" s="42">
        <v>4</v>
      </c>
      <c r="C45" s="43">
        <v>3.4799999999999998E-2</v>
      </c>
      <c r="D45" s="42">
        <v>1</v>
      </c>
      <c r="E45" s="43">
        <v>6.7999999999999996E-3</v>
      </c>
      <c r="F45" s="63">
        <v>1</v>
      </c>
      <c r="G45" s="43">
        <f t="shared" si="2"/>
        <v>6.2500000000000003E-3</v>
      </c>
      <c r="H45" s="42">
        <v>0</v>
      </c>
      <c r="I45" s="43">
        <v>0</v>
      </c>
      <c r="J45" s="42">
        <v>0</v>
      </c>
      <c r="K45" s="43">
        <v>0</v>
      </c>
      <c r="L45" s="42">
        <v>1</v>
      </c>
      <c r="M45" s="43">
        <v>2.3300000000000001E-2</v>
      </c>
      <c r="N45" s="42">
        <v>4</v>
      </c>
      <c r="O45" s="43">
        <v>3.6999999999999998E-2</v>
      </c>
      <c r="P45" s="42">
        <v>0</v>
      </c>
      <c r="Q45" s="43">
        <v>0</v>
      </c>
      <c r="R45" s="42">
        <v>3</v>
      </c>
      <c r="S45" s="43">
        <v>4.3499999999999997E-2</v>
      </c>
      <c r="T45" s="42">
        <v>1</v>
      </c>
      <c r="U45" s="43">
        <v>0.05</v>
      </c>
      <c r="V45" s="42">
        <v>0</v>
      </c>
      <c r="W45" s="43">
        <v>0</v>
      </c>
      <c r="X45" s="42">
        <v>2</v>
      </c>
      <c r="Y45" s="43">
        <v>3.6400000000000002E-2</v>
      </c>
      <c r="Z45" s="42">
        <v>1</v>
      </c>
      <c r="AA45" s="43">
        <v>1.54E-2</v>
      </c>
      <c r="AB45" s="42">
        <v>0</v>
      </c>
      <c r="AC45" s="43">
        <v>0</v>
      </c>
      <c r="AD45" s="42">
        <v>0</v>
      </c>
      <c r="AE45" s="43">
        <v>0</v>
      </c>
      <c r="AF45" s="42">
        <v>2</v>
      </c>
      <c r="AG45" s="43">
        <v>4.65E-2</v>
      </c>
      <c r="AH45" s="42">
        <v>1</v>
      </c>
      <c r="AI45" s="43">
        <v>6.6699999999999995E-2</v>
      </c>
      <c r="AJ45" s="42">
        <v>3</v>
      </c>
      <c r="AK45" s="43">
        <v>4.6199999999999998E-2</v>
      </c>
      <c r="AL45" s="42">
        <v>0</v>
      </c>
      <c r="AM45" s="43">
        <v>0</v>
      </c>
      <c r="AN45" s="42">
        <v>0</v>
      </c>
      <c r="AO45" s="43">
        <v>0</v>
      </c>
    </row>
    <row r="46" spans="1:41" x14ac:dyDescent="0.25">
      <c r="A46" s="42" t="s">
        <v>29</v>
      </c>
      <c r="B46" s="42">
        <v>7</v>
      </c>
      <c r="C46" s="43">
        <v>6.0900000000000003E-2</v>
      </c>
      <c r="D46" s="42">
        <v>4</v>
      </c>
      <c r="E46" s="43">
        <v>2.7199999999999998E-2</v>
      </c>
      <c r="F46" s="63">
        <v>4</v>
      </c>
      <c r="G46" s="43">
        <f t="shared" si="2"/>
        <v>2.5000000000000001E-2</v>
      </c>
      <c r="H46" s="42">
        <v>1</v>
      </c>
      <c r="I46" s="43">
        <v>2.1700000000000001E-2</v>
      </c>
      <c r="J46" s="42">
        <v>0</v>
      </c>
      <c r="K46" s="43">
        <v>0</v>
      </c>
      <c r="L46" s="42">
        <v>0</v>
      </c>
      <c r="M46" s="43">
        <v>0</v>
      </c>
      <c r="N46" s="42">
        <v>7</v>
      </c>
      <c r="O46" s="43">
        <v>6.4799999999999996E-2</v>
      </c>
      <c r="P46" s="42">
        <v>0</v>
      </c>
      <c r="Q46" s="43">
        <v>0</v>
      </c>
      <c r="R46" s="42">
        <v>0</v>
      </c>
      <c r="S46" s="43">
        <v>0</v>
      </c>
      <c r="T46" s="42">
        <v>0</v>
      </c>
      <c r="U46" s="43">
        <v>0</v>
      </c>
      <c r="V46" s="42">
        <v>0</v>
      </c>
      <c r="W46" s="43">
        <v>0</v>
      </c>
      <c r="X46" s="42">
        <v>0</v>
      </c>
      <c r="Y46" s="43">
        <v>0</v>
      </c>
      <c r="Z46" s="42">
        <v>3</v>
      </c>
      <c r="AA46" s="43">
        <v>4.6199999999999998E-2</v>
      </c>
      <c r="AB46" s="42">
        <v>1</v>
      </c>
      <c r="AC46" s="43">
        <v>4.3499999999999997E-2</v>
      </c>
      <c r="AD46" s="42">
        <v>3</v>
      </c>
      <c r="AE46" s="43">
        <v>0.05</v>
      </c>
      <c r="AF46" s="42">
        <v>0</v>
      </c>
      <c r="AG46" s="43">
        <v>0</v>
      </c>
      <c r="AH46" s="42">
        <v>0</v>
      </c>
      <c r="AI46" s="43">
        <v>0</v>
      </c>
      <c r="AJ46" s="42">
        <v>4</v>
      </c>
      <c r="AK46" s="43">
        <v>6.1499999999999999E-2</v>
      </c>
      <c r="AL46" s="42">
        <v>0</v>
      </c>
      <c r="AM46" s="43">
        <v>0</v>
      </c>
      <c r="AN46" s="42">
        <v>1</v>
      </c>
      <c r="AO46" s="43">
        <v>3.6999999999999998E-2</v>
      </c>
    </row>
    <row r="47" spans="1:41" x14ac:dyDescent="0.25">
      <c r="A47" s="42" t="s">
        <v>30</v>
      </c>
      <c r="B47" s="42">
        <v>8</v>
      </c>
      <c r="C47" s="43">
        <v>6.9599999999999995E-2</v>
      </c>
      <c r="D47" s="42">
        <v>18</v>
      </c>
      <c r="E47" s="43">
        <v>0.12239999999999999</v>
      </c>
      <c r="F47" s="63">
        <v>11</v>
      </c>
      <c r="G47" s="43">
        <f t="shared" si="2"/>
        <v>6.8750000000000006E-2</v>
      </c>
      <c r="H47" s="42">
        <v>6</v>
      </c>
      <c r="I47" s="43">
        <v>0.13039999999999999</v>
      </c>
      <c r="J47" s="42">
        <v>8</v>
      </c>
      <c r="K47" s="43">
        <v>0.17780000000000001</v>
      </c>
      <c r="L47" s="42">
        <v>5</v>
      </c>
      <c r="M47" s="43">
        <v>0.1163</v>
      </c>
      <c r="N47" s="42">
        <v>10</v>
      </c>
      <c r="O47" s="43">
        <v>9.2600000000000002E-2</v>
      </c>
      <c r="P47" s="42">
        <v>4</v>
      </c>
      <c r="Q47" s="43">
        <v>0.16669999999999999</v>
      </c>
      <c r="R47" s="42">
        <v>7</v>
      </c>
      <c r="S47" s="43">
        <v>0.1014</v>
      </c>
      <c r="T47" s="42">
        <v>0</v>
      </c>
      <c r="U47" s="43">
        <v>0</v>
      </c>
      <c r="V47" s="42">
        <v>1</v>
      </c>
      <c r="W47" s="43">
        <v>6.6699999999999995E-2</v>
      </c>
      <c r="X47" s="42">
        <v>5</v>
      </c>
      <c r="Y47" s="43">
        <v>9.0899999999999995E-2</v>
      </c>
      <c r="Z47" s="42">
        <v>8</v>
      </c>
      <c r="AA47" s="43">
        <v>0.1231</v>
      </c>
      <c r="AB47" s="42">
        <v>1</v>
      </c>
      <c r="AC47" s="43">
        <v>4.3499999999999997E-2</v>
      </c>
      <c r="AD47" s="42">
        <v>10</v>
      </c>
      <c r="AE47" s="43">
        <v>0.16669999999999999</v>
      </c>
      <c r="AF47" s="42">
        <v>6</v>
      </c>
      <c r="AG47" s="43">
        <v>0.13950000000000001</v>
      </c>
      <c r="AH47" s="42">
        <v>2</v>
      </c>
      <c r="AI47" s="43">
        <v>0.1333</v>
      </c>
      <c r="AJ47" s="42">
        <v>9</v>
      </c>
      <c r="AK47" s="43">
        <v>0.13850000000000001</v>
      </c>
      <c r="AL47" s="42">
        <v>4</v>
      </c>
      <c r="AM47" s="43">
        <v>7.1400000000000005E-2</v>
      </c>
      <c r="AN47" s="42">
        <v>2</v>
      </c>
      <c r="AO47" s="43">
        <v>7.4099999999999999E-2</v>
      </c>
    </row>
    <row r="48" spans="1:41" x14ac:dyDescent="0.25">
      <c r="A48" s="42" t="s">
        <v>31</v>
      </c>
      <c r="B48" s="42">
        <v>10</v>
      </c>
      <c r="C48" s="43">
        <v>8.6999999999999994E-2</v>
      </c>
      <c r="D48" s="42">
        <v>8</v>
      </c>
      <c r="E48" s="43">
        <v>5.4399999999999997E-2</v>
      </c>
      <c r="F48" s="63">
        <v>3</v>
      </c>
      <c r="G48" s="43">
        <f t="shared" si="2"/>
        <v>1.8749999999999999E-2</v>
      </c>
      <c r="H48" s="42">
        <v>1</v>
      </c>
      <c r="I48" s="43">
        <v>2.1700000000000001E-2</v>
      </c>
      <c r="J48" s="42">
        <v>0</v>
      </c>
      <c r="K48" s="43">
        <v>0</v>
      </c>
      <c r="L48" s="42">
        <v>0</v>
      </c>
      <c r="M48" s="43">
        <v>0</v>
      </c>
      <c r="N48" s="42">
        <v>2</v>
      </c>
      <c r="O48" s="43">
        <v>1.8499999999999999E-2</v>
      </c>
      <c r="P48" s="42">
        <v>1</v>
      </c>
      <c r="Q48" s="43">
        <v>4.1700000000000001E-2</v>
      </c>
      <c r="R48" s="42">
        <v>2</v>
      </c>
      <c r="S48" s="43">
        <v>2.9000000000000001E-2</v>
      </c>
      <c r="T48" s="42">
        <v>0</v>
      </c>
      <c r="U48" s="43">
        <v>0</v>
      </c>
      <c r="V48" s="42">
        <v>1</v>
      </c>
      <c r="W48" s="43">
        <v>6.6699999999999995E-2</v>
      </c>
      <c r="X48" s="42">
        <v>2</v>
      </c>
      <c r="Y48" s="43">
        <v>3.6400000000000002E-2</v>
      </c>
      <c r="Z48" s="42">
        <v>4</v>
      </c>
      <c r="AA48" s="43">
        <v>6.1499999999999999E-2</v>
      </c>
      <c r="AB48" s="42">
        <v>0</v>
      </c>
      <c r="AC48" s="43">
        <v>0</v>
      </c>
      <c r="AD48" s="42">
        <v>2</v>
      </c>
      <c r="AE48" s="43">
        <v>3.3300000000000003E-2</v>
      </c>
      <c r="AF48" s="42">
        <v>1</v>
      </c>
      <c r="AG48" s="43">
        <v>2.3300000000000001E-2</v>
      </c>
      <c r="AH48" s="42">
        <v>1</v>
      </c>
      <c r="AI48" s="43">
        <v>6.6699999999999995E-2</v>
      </c>
      <c r="AJ48" s="42">
        <v>1</v>
      </c>
      <c r="AK48" s="43">
        <v>1.54E-2</v>
      </c>
      <c r="AL48" s="42">
        <v>5</v>
      </c>
      <c r="AM48" s="43">
        <v>8.9300000000000004E-2</v>
      </c>
      <c r="AN48" s="42">
        <v>0</v>
      </c>
      <c r="AO48" s="43">
        <v>0</v>
      </c>
    </row>
    <row r="49" spans="1:41" x14ac:dyDescent="0.25">
      <c r="A49" s="42" t="s">
        <v>32</v>
      </c>
      <c r="B49" s="42">
        <v>0</v>
      </c>
      <c r="C49" s="43">
        <v>0</v>
      </c>
      <c r="D49" s="42">
        <v>0</v>
      </c>
      <c r="E49" s="43">
        <v>0</v>
      </c>
      <c r="F49" s="63">
        <v>0</v>
      </c>
      <c r="G49" s="43">
        <v>0</v>
      </c>
      <c r="H49" s="42">
        <v>0</v>
      </c>
      <c r="I49" s="43">
        <v>0</v>
      </c>
      <c r="J49" s="42">
        <v>0</v>
      </c>
      <c r="K49" s="43">
        <v>0</v>
      </c>
      <c r="L49" s="42">
        <v>0</v>
      </c>
      <c r="M49" s="43">
        <v>0</v>
      </c>
      <c r="N49" s="42">
        <v>2</v>
      </c>
      <c r="O49" s="43">
        <v>1.8499999999999999E-2</v>
      </c>
      <c r="P49" s="42">
        <v>0</v>
      </c>
      <c r="Q49" s="43">
        <v>0</v>
      </c>
      <c r="R49" s="42">
        <v>0</v>
      </c>
      <c r="S49" s="43">
        <v>0</v>
      </c>
      <c r="T49" s="42">
        <v>0</v>
      </c>
      <c r="U49" s="43">
        <v>0</v>
      </c>
      <c r="V49" s="42">
        <v>0</v>
      </c>
      <c r="W49" s="43">
        <v>0</v>
      </c>
      <c r="X49" s="42">
        <v>0</v>
      </c>
      <c r="Y49" s="43">
        <v>0</v>
      </c>
      <c r="Z49" s="42">
        <v>0</v>
      </c>
      <c r="AA49" s="43">
        <v>0</v>
      </c>
      <c r="AB49" s="42">
        <v>0</v>
      </c>
      <c r="AC49" s="43">
        <v>0</v>
      </c>
      <c r="AD49" s="42">
        <v>0</v>
      </c>
      <c r="AE49" s="43">
        <v>0</v>
      </c>
      <c r="AF49" s="42">
        <v>0</v>
      </c>
      <c r="AG49" s="43">
        <v>0</v>
      </c>
      <c r="AH49" s="42">
        <v>0</v>
      </c>
      <c r="AI49" s="43">
        <v>0</v>
      </c>
      <c r="AJ49" s="42">
        <v>0</v>
      </c>
      <c r="AK49" s="43">
        <v>0</v>
      </c>
      <c r="AL49" s="42">
        <v>0</v>
      </c>
      <c r="AM49" s="43">
        <v>0</v>
      </c>
      <c r="AN49" s="42">
        <v>1</v>
      </c>
      <c r="AO49" s="43">
        <v>3.6999999999999998E-2</v>
      </c>
    </row>
    <row r="51" spans="1:41" x14ac:dyDescent="0.25">
      <c r="A51" s="3" t="s">
        <v>33</v>
      </c>
    </row>
    <row r="52" spans="1:41" x14ac:dyDescent="0.25">
      <c r="A52" s="56" t="s">
        <v>1</v>
      </c>
      <c r="B52" s="56" t="s">
        <v>2</v>
      </c>
      <c r="C52" s="56" t="s">
        <v>3</v>
      </c>
      <c r="D52" s="56" t="s">
        <v>2</v>
      </c>
      <c r="E52" s="56" t="s">
        <v>3</v>
      </c>
      <c r="F52" s="62" t="s">
        <v>2</v>
      </c>
      <c r="G52" s="56" t="s">
        <v>3</v>
      </c>
      <c r="H52" s="56" t="s">
        <v>2</v>
      </c>
      <c r="I52" s="56" t="s">
        <v>3</v>
      </c>
      <c r="J52" s="56" t="s">
        <v>2</v>
      </c>
      <c r="K52" s="56" t="s">
        <v>3</v>
      </c>
      <c r="L52" s="56" t="s">
        <v>2</v>
      </c>
      <c r="M52" s="56" t="s">
        <v>3</v>
      </c>
      <c r="N52" s="56" t="s">
        <v>2</v>
      </c>
      <c r="O52" s="56" t="s">
        <v>3</v>
      </c>
      <c r="P52" s="56" t="s">
        <v>2</v>
      </c>
      <c r="Q52" s="56" t="s">
        <v>3</v>
      </c>
      <c r="R52" s="56" t="s">
        <v>2</v>
      </c>
      <c r="S52" s="56" t="s">
        <v>3</v>
      </c>
      <c r="T52" s="56" t="s">
        <v>2</v>
      </c>
      <c r="U52" s="56" t="s">
        <v>3</v>
      </c>
      <c r="V52" s="56" t="s">
        <v>2</v>
      </c>
      <c r="W52" s="56" t="s">
        <v>3</v>
      </c>
      <c r="X52" s="56" t="s">
        <v>2</v>
      </c>
      <c r="Y52" s="56" t="s">
        <v>3</v>
      </c>
      <c r="Z52" s="56" t="s">
        <v>2</v>
      </c>
      <c r="AA52" s="56" t="s">
        <v>3</v>
      </c>
      <c r="AB52" s="56" t="s">
        <v>2</v>
      </c>
      <c r="AC52" s="56" t="s">
        <v>3</v>
      </c>
      <c r="AD52" s="56" t="s">
        <v>2</v>
      </c>
      <c r="AE52" s="56" t="s">
        <v>3</v>
      </c>
      <c r="AF52" s="56" t="s">
        <v>2</v>
      </c>
      <c r="AG52" s="56" t="s">
        <v>3</v>
      </c>
      <c r="AH52" s="56" t="s">
        <v>2</v>
      </c>
      <c r="AI52" s="56" t="s">
        <v>3</v>
      </c>
      <c r="AJ52" s="56" t="s">
        <v>2</v>
      </c>
      <c r="AK52" s="56" t="s">
        <v>3</v>
      </c>
      <c r="AL52" s="56" t="s">
        <v>2</v>
      </c>
      <c r="AM52" s="56" t="s">
        <v>3</v>
      </c>
      <c r="AN52" s="56" t="s">
        <v>2</v>
      </c>
      <c r="AO52" s="56" t="s">
        <v>3</v>
      </c>
    </row>
    <row r="53" spans="1:41" x14ac:dyDescent="0.25">
      <c r="A53" s="42" t="s">
        <v>34</v>
      </c>
      <c r="B53" s="42">
        <v>66</v>
      </c>
      <c r="C53" s="43">
        <v>0.57389999999999997</v>
      </c>
      <c r="D53" s="42">
        <v>84</v>
      </c>
      <c r="E53" s="43">
        <v>0.57140000000000002</v>
      </c>
      <c r="F53" s="63">
        <v>45</v>
      </c>
      <c r="G53" s="43">
        <f t="shared" ref="G53:G59" si="3">F53/160</f>
        <v>0.28125</v>
      </c>
      <c r="H53" s="42">
        <v>27</v>
      </c>
      <c r="I53" s="43">
        <v>0.58699999999999997</v>
      </c>
      <c r="J53" s="42">
        <v>18</v>
      </c>
      <c r="K53" s="43">
        <v>0.4</v>
      </c>
      <c r="L53" s="42">
        <v>23</v>
      </c>
      <c r="M53" s="43">
        <v>0.53490000000000004</v>
      </c>
      <c r="N53" s="42">
        <v>64</v>
      </c>
      <c r="O53" s="43">
        <v>0.59260000000000002</v>
      </c>
      <c r="P53" s="42">
        <v>16</v>
      </c>
      <c r="Q53" s="43">
        <v>0.66669999999999996</v>
      </c>
      <c r="R53" s="42">
        <v>42</v>
      </c>
      <c r="S53" s="43">
        <v>0.60870000000000002</v>
      </c>
      <c r="T53" s="42">
        <v>13</v>
      </c>
      <c r="U53" s="43">
        <v>0.65</v>
      </c>
      <c r="V53" s="42">
        <v>8</v>
      </c>
      <c r="W53" s="43">
        <v>0.5333</v>
      </c>
      <c r="X53" s="42">
        <v>30</v>
      </c>
      <c r="Y53" s="43">
        <v>0.54549999999999998</v>
      </c>
      <c r="Z53" s="42">
        <v>32</v>
      </c>
      <c r="AA53" s="43">
        <v>0.49230000000000002</v>
      </c>
      <c r="AB53" s="42">
        <v>11</v>
      </c>
      <c r="AC53" s="43">
        <v>0.4783</v>
      </c>
      <c r="AD53" s="42">
        <v>32</v>
      </c>
      <c r="AE53" s="43">
        <v>0.5333</v>
      </c>
      <c r="AF53" s="42">
        <v>20</v>
      </c>
      <c r="AG53" s="43">
        <v>0.46510000000000001</v>
      </c>
      <c r="AH53" s="42">
        <v>4</v>
      </c>
      <c r="AI53" s="43">
        <v>0.26669999999999999</v>
      </c>
      <c r="AJ53" s="42">
        <v>29</v>
      </c>
      <c r="AK53" s="43">
        <v>0.44619999999999999</v>
      </c>
      <c r="AL53" s="42">
        <v>26</v>
      </c>
      <c r="AM53" s="43">
        <v>0.46429999999999999</v>
      </c>
      <c r="AN53" s="42">
        <v>16</v>
      </c>
      <c r="AO53" s="43">
        <v>0.59260000000000002</v>
      </c>
    </row>
    <row r="54" spans="1:41" x14ac:dyDescent="0.25">
      <c r="A54" s="42" t="s">
        <v>35</v>
      </c>
      <c r="B54" s="42">
        <v>31</v>
      </c>
      <c r="C54" s="43">
        <v>0.26960000000000001</v>
      </c>
      <c r="D54" s="42">
        <v>34</v>
      </c>
      <c r="E54" s="43">
        <v>0.23130000000000001</v>
      </c>
      <c r="F54" s="63">
        <v>19</v>
      </c>
      <c r="G54" s="43">
        <f t="shared" si="3"/>
        <v>0.11874999999999999</v>
      </c>
      <c r="H54" s="42">
        <v>10</v>
      </c>
      <c r="I54" s="43">
        <v>0.21740000000000001</v>
      </c>
      <c r="J54" s="42">
        <v>5</v>
      </c>
      <c r="K54" s="43">
        <v>0.1111</v>
      </c>
      <c r="L54" s="42">
        <v>15</v>
      </c>
      <c r="M54" s="43">
        <v>0.3488</v>
      </c>
      <c r="N54" s="42">
        <v>28</v>
      </c>
      <c r="O54" s="43">
        <v>0.25929999999999997</v>
      </c>
      <c r="P54" s="42">
        <v>5</v>
      </c>
      <c r="Q54" s="43">
        <v>0.20830000000000001</v>
      </c>
      <c r="R54" s="42">
        <v>10</v>
      </c>
      <c r="S54" s="43">
        <v>0.1449</v>
      </c>
      <c r="T54" s="42">
        <v>2</v>
      </c>
      <c r="U54" s="43">
        <v>0.1</v>
      </c>
      <c r="V54" s="42">
        <v>2</v>
      </c>
      <c r="W54" s="43">
        <v>0.1333</v>
      </c>
      <c r="X54" s="42">
        <v>12</v>
      </c>
      <c r="Y54" s="43">
        <v>0.21820000000000001</v>
      </c>
      <c r="Z54" s="42">
        <v>24</v>
      </c>
      <c r="AA54" s="43">
        <v>0.36919999999999997</v>
      </c>
      <c r="AB54" s="42">
        <v>8</v>
      </c>
      <c r="AC54" s="43">
        <v>0.3478</v>
      </c>
      <c r="AD54" s="42">
        <v>16</v>
      </c>
      <c r="AE54" s="43">
        <v>0.26669999999999999</v>
      </c>
      <c r="AF54" s="42">
        <v>12</v>
      </c>
      <c r="AG54" s="43">
        <v>0.27910000000000001</v>
      </c>
      <c r="AH54" s="42">
        <v>5</v>
      </c>
      <c r="AI54" s="43">
        <v>0.33329999999999999</v>
      </c>
      <c r="AJ54" s="42">
        <v>24</v>
      </c>
      <c r="AK54" s="43">
        <v>0.36919999999999997</v>
      </c>
      <c r="AL54" s="42">
        <v>19</v>
      </c>
      <c r="AM54" s="43">
        <v>0.33929999999999999</v>
      </c>
      <c r="AN54" s="42">
        <v>7</v>
      </c>
      <c r="AO54" s="43">
        <v>0.25929999999999997</v>
      </c>
    </row>
    <row r="55" spans="1:41" x14ac:dyDescent="0.25">
      <c r="A55" s="42" t="s">
        <v>36</v>
      </c>
      <c r="B55" s="42">
        <v>7</v>
      </c>
      <c r="C55" s="43">
        <v>6.0900000000000003E-2</v>
      </c>
      <c r="D55" s="42">
        <v>15</v>
      </c>
      <c r="E55" s="43">
        <v>0.10199999999999999</v>
      </c>
      <c r="F55" s="63">
        <v>9</v>
      </c>
      <c r="G55" s="43">
        <f t="shared" si="3"/>
        <v>5.6250000000000001E-2</v>
      </c>
      <c r="H55" s="42">
        <v>5</v>
      </c>
      <c r="I55" s="43">
        <v>0.1087</v>
      </c>
      <c r="J55" s="42">
        <v>2</v>
      </c>
      <c r="K55" s="43">
        <v>4.4400000000000002E-2</v>
      </c>
      <c r="L55" s="42">
        <v>1</v>
      </c>
      <c r="M55" s="43">
        <v>2.3300000000000001E-2</v>
      </c>
      <c r="N55" s="42">
        <v>5</v>
      </c>
      <c r="O55" s="43">
        <v>4.6300000000000001E-2</v>
      </c>
      <c r="P55" s="42">
        <v>0</v>
      </c>
      <c r="Q55" s="43">
        <v>0</v>
      </c>
      <c r="R55" s="42">
        <v>9</v>
      </c>
      <c r="S55" s="43">
        <v>0.13039999999999999</v>
      </c>
      <c r="T55" s="42">
        <v>1</v>
      </c>
      <c r="U55" s="43">
        <v>0.05</v>
      </c>
      <c r="V55" s="42">
        <v>3</v>
      </c>
      <c r="W55" s="43">
        <v>0.2</v>
      </c>
      <c r="X55" s="42">
        <v>4</v>
      </c>
      <c r="Y55" s="43">
        <v>7.2700000000000001E-2</v>
      </c>
      <c r="Z55" s="42">
        <v>5</v>
      </c>
      <c r="AA55" s="43">
        <v>7.6899999999999996E-2</v>
      </c>
      <c r="AB55" s="42">
        <v>2</v>
      </c>
      <c r="AC55" s="43">
        <v>8.6999999999999994E-2</v>
      </c>
      <c r="AD55" s="42">
        <v>2</v>
      </c>
      <c r="AE55" s="43">
        <v>3.3300000000000003E-2</v>
      </c>
      <c r="AF55" s="42">
        <v>3</v>
      </c>
      <c r="AG55" s="43">
        <v>6.9800000000000001E-2</v>
      </c>
      <c r="AH55" s="42">
        <v>3</v>
      </c>
      <c r="AI55" s="43">
        <v>0.2</v>
      </c>
      <c r="AJ55" s="42">
        <v>3</v>
      </c>
      <c r="AK55" s="43">
        <v>4.6199999999999998E-2</v>
      </c>
      <c r="AL55" s="42">
        <v>6</v>
      </c>
      <c r="AM55" s="43">
        <v>0.1071</v>
      </c>
      <c r="AN55" s="42">
        <v>0</v>
      </c>
      <c r="AO55" s="43">
        <v>0</v>
      </c>
    </row>
    <row r="56" spans="1:41" x14ac:dyDescent="0.25">
      <c r="A56" s="42" t="s">
        <v>37</v>
      </c>
      <c r="B56" s="42">
        <v>5</v>
      </c>
      <c r="C56" s="43">
        <v>4.3499999999999997E-2</v>
      </c>
      <c r="D56" s="42">
        <v>3</v>
      </c>
      <c r="E56" s="43">
        <v>2.0400000000000001E-2</v>
      </c>
      <c r="F56" s="63">
        <v>1</v>
      </c>
      <c r="G56" s="43">
        <f t="shared" si="3"/>
        <v>6.2500000000000003E-3</v>
      </c>
      <c r="H56" s="42">
        <v>3</v>
      </c>
      <c r="I56" s="43">
        <v>6.5199999999999994E-2</v>
      </c>
      <c r="J56" s="42">
        <v>0</v>
      </c>
      <c r="K56" s="43">
        <v>0</v>
      </c>
      <c r="L56" s="42">
        <v>4</v>
      </c>
      <c r="M56" s="43">
        <v>9.2999999999999999E-2</v>
      </c>
      <c r="N56" s="42">
        <v>5</v>
      </c>
      <c r="O56" s="43">
        <v>4.6300000000000001E-2</v>
      </c>
      <c r="P56" s="42">
        <v>0</v>
      </c>
      <c r="Q56" s="43">
        <v>0</v>
      </c>
      <c r="R56" s="42">
        <v>1</v>
      </c>
      <c r="S56" s="43">
        <v>1.4500000000000001E-2</v>
      </c>
      <c r="T56" s="42">
        <v>0</v>
      </c>
      <c r="U56" s="43">
        <v>0</v>
      </c>
      <c r="V56" s="42">
        <v>0</v>
      </c>
      <c r="W56" s="43">
        <v>0</v>
      </c>
      <c r="X56" s="42">
        <v>1</v>
      </c>
      <c r="Y56" s="43">
        <v>1.8200000000000001E-2</v>
      </c>
      <c r="Z56" s="42">
        <v>0</v>
      </c>
      <c r="AA56" s="43">
        <v>0</v>
      </c>
      <c r="AB56" s="42">
        <v>1</v>
      </c>
      <c r="AC56" s="43">
        <v>4.3499999999999997E-2</v>
      </c>
      <c r="AD56" s="42">
        <v>2</v>
      </c>
      <c r="AE56" s="43">
        <v>3.3300000000000003E-2</v>
      </c>
      <c r="AF56" s="42">
        <v>1</v>
      </c>
      <c r="AG56" s="43">
        <v>2.3300000000000001E-2</v>
      </c>
      <c r="AH56" s="42">
        <v>1</v>
      </c>
      <c r="AI56" s="43">
        <v>6.6699999999999995E-2</v>
      </c>
      <c r="AJ56" s="42">
        <v>1</v>
      </c>
      <c r="AK56" s="43">
        <v>1.54E-2</v>
      </c>
      <c r="AL56" s="42">
        <v>1</v>
      </c>
      <c r="AM56" s="43">
        <v>1.7899999999999999E-2</v>
      </c>
      <c r="AN56" s="42">
        <v>3</v>
      </c>
      <c r="AO56" s="43">
        <v>0.1111</v>
      </c>
    </row>
    <row r="57" spans="1:41" x14ac:dyDescent="0.25">
      <c r="A57" s="42" t="s">
        <v>38</v>
      </c>
      <c r="B57" s="42">
        <v>2</v>
      </c>
      <c r="C57" s="43">
        <v>1.7399999999999999E-2</v>
      </c>
      <c r="D57" s="42">
        <v>2</v>
      </c>
      <c r="E57" s="43">
        <v>1.3599999999999999E-2</v>
      </c>
      <c r="F57" s="63">
        <v>5</v>
      </c>
      <c r="G57" s="43">
        <f t="shared" si="3"/>
        <v>3.125E-2</v>
      </c>
      <c r="H57" s="42">
        <v>0</v>
      </c>
      <c r="I57" s="43">
        <v>0</v>
      </c>
      <c r="J57" s="42">
        <v>15</v>
      </c>
      <c r="K57" s="43">
        <v>0.33329999999999999</v>
      </c>
      <c r="L57" s="42">
        <v>0</v>
      </c>
      <c r="M57" s="43">
        <v>0</v>
      </c>
      <c r="N57" s="42">
        <v>3</v>
      </c>
      <c r="O57" s="43">
        <v>2.7799999999999998E-2</v>
      </c>
      <c r="P57" s="42">
        <v>2</v>
      </c>
      <c r="Q57" s="43">
        <v>8.3299999999999999E-2</v>
      </c>
      <c r="R57" s="42">
        <v>3</v>
      </c>
      <c r="S57" s="43">
        <v>4.3499999999999997E-2</v>
      </c>
      <c r="T57" s="42">
        <v>0</v>
      </c>
      <c r="U57" s="43">
        <v>0</v>
      </c>
      <c r="V57" s="42">
        <v>0</v>
      </c>
      <c r="W57" s="43">
        <v>0</v>
      </c>
      <c r="X57" s="42">
        <v>2</v>
      </c>
      <c r="Y57" s="43">
        <v>3.6400000000000002E-2</v>
      </c>
      <c r="Z57" s="42">
        <v>1</v>
      </c>
      <c r="AA57" s="43">
        <v>1.54E-2</v>
      </c>
      <c r="AB57" s="42">
        <v>0</v>
      </c>
      <c r="AC57" s="43">
        <v>0</v>
      </c>
      <c r="AD57" s="42">
        <v>5</v>
      </c>
      <c r="AE57" s="43">
        <v>8.3299999999999999E-2</v>
      </c>
      <c r="AF57" s="42">
        <v>6</v>
      </c>
      <c r="AG57" s="43">
        <v>0.13950000000000001</v>
      </c>
      <c r="AH57" s="42">
        <v>0</v>
      </c>
      <c r="AI57" s="43">
        <v>0</v>
      </c>
      <c r="AJ57" s="42">
        <v>1</v>
      </c>
      <c r="AK57" s="43">
        <v>1.54E-2</v>
      </c>
      <c r="AL57" s="42">
        <v>4</v>
      </c>
      <c r="AM57" s="43">
        <v>7.1400000000000005E-2</v>
      </c>
      <c r="AN57" s="42">
        <v>0</v>
      </c>
      <c r="AO57" s="43">
        <v>0</v>
      </c>
    </row>
    <row r="58" spans="1:41" x14ac:dyDescent="0.25">
      <c r="A58" s="42" t="s">
        <v>39</v>
      </c>
      <c r="B58" s="42">
        <v>1</v>
      </c>
      <c r="C58" s="43">
        <v>8.6999999999999994E-3</v>
      </c>
      <c r="D58" s="42">
        <v>4</v>
      </c>
      <c r="E58" s="43">
        <v>2.7199999999999998E-2</v>
      </c>
      <c r="F58" s="63">
        <v>3</v>
      </c>
      <c r="G58" s="43">
        <f t="shared" si="3"/>
        <v>1.8749999999999999E-2</v>
      </c>
      <c r="H58" s="42">
        <v>1</v>
      </c>
      <c r="I58" s="43">
        <v>2.1700000000000001E-2</v>
      </c>
      <c r="J58" s="42">
        <v>0</v>
      </c>
      <c r="K58" s="43">
        <v>0</v>
      </c>
      <c r="L58" s="42">
        <v>0</v>
      </c>
      <c r="M58" s="43">
        <v>0</v>
      </c>
      <c r="N58" s="42">
        <v>3</v>
      </c>
      <c r="O58" s="43">
        <v>2.7799999999999998E-2</v>
      </c>
      <c r="P58" s="42">
        <v>0</v>
      </c>
      <c r="Q58" s="43">
        <v>0</v>
      </c>
      <c r="R58" s="42">
        <v>3</v>
      </c>
      <c r="S58" s="43">
        <v>4.3499999999999997E-2</v>
      </c>
      <c r="T58" s="42">
        <v>2</v>
      </c>
      <c r="U58" s="43">
        <v>0.1</v>
      </c>
      <c r="V58" s="42">
        <v>2</v>
      </c>
      <c r="W58" s="43">
        <v>0.1333</v>
      </c>
      <c r="X58" s="42">
        <v>5</v>
      </c>
      <c r="Y58" s="43">
        <v>9.0899999999999995E-2</v>
      </c>
      <c r="Z58" s="42">
        <v>2</v>
      </c>
      <c r="AA58" s="43">
        <v>3.0800000000000001E-2</v>
      </c>
      <c r="AB58" s="42">
        <v>1</v>
      </c>
      <c r="AC58" s="43">
        <v>4.3499999999999997E-2</v>
      </c>
      <c r="AD58" s="42">
        <v>1</v>
      </c>
      <c r="AE58" s="43">
        <v>1.67E-2</v>
      </c>
      <c r="AF58" s="42">
        <v>0</v>
      </c>
      <c r="AG58" s="43">
        <v>0</v>
      </c>
      <c r="AH58" s="42">
        <v>2</v>
      </c>
      <c r="AI58" s="43">
        <v>0.1333</v>
      </c>
      <c r="AJ58" s="42">
        <v>6</v>
      </c>
      <c r="AK58" s="43">
        <v>9.2299999999999993E-2</v>
      </c>
      <c r="AL58" s="42">
        <v>0</v>
      </c>
      <c r="AM58" s="43">
        <v>0</v>
      </c>
      <c r="AN58" s="42">
        <v>1</v>
      </c>
      <c r="AO58" s="43">
        <v>3.6999999999999998E-2</v>
      </c>
    </row>
    <row r="59" spans="1:41" x14ac:dyDescent="0.25">
      <c r="A59" s="42" t="s">
        <v>40</v>
      </c>
      <c r="B59" s="42">
        <v>3</v>
      </c>
      <c r="C59" s="43">
        <v>2.6100000000000002E-2</v>
      </c>
      <c r="D59" s="42">
        <v>5</v>
      </c>
      <c r="E59" s="43">
        <v>3.4000000000000002E-2</v>
      </c>
      <c r="F59" s="63">
        <v>1</v>
      </c>
      <c r="G59" s="43">
        <f t="shared" si="3"/>
        <v>6.2500000000000003E-3</v>
      </c>
      <c r="H59" s="42">
        <v>0</v>
      </c>
      <c r="I59" s="43">
        <v>0</v>
      </c>
      <c r="J59" s="42">
        <v>5</v>
      </c>
      <c r="K59" s="43">
        <v>0.1111</v>
      </c>
      <c r="L59" s="42">
        <v>0</v>
      </c>
      <c r="M59" s="43">
        <v>0</v>
      </c>
      <c r="N59" s="42">
        <v>0</v>
      </c>
      <c r="O59" s="43">
        <v>0</v>
      </c>
      <c r="P59" s="42">
        <v>1</v>
      </c>
      <c r="Q59" s="43">
        <v>4.1700000000000001E-2</v>
      </c>
      <c r="R59" s="42">
        <v>1</v>
      </c>
      <c r="S59" s="43">
        <v>1.4500000000000001E-2</v>
      </c>
      <c r="T59" s="42">
        <v>2</v>
      </c>
      <c r="U59" s="43">
        <v>0.1</v>
      </c>
      <c r="V59" s="42">
        <v>0</v>
      </c>
      <c r="W59" s="43">
        <v>0</v>
      </c>
      <c r="X59" s="42">
        <v>1</v>
      </c>
      <c r="Y59" s="43">
        <v>1.8200000000000001E-2</v>
      </c>
      <c r="Z59" s="42">
        <v>1</v>
      </c>
      <c r="AA59" s="43">
        <v>1.54E-2</v>
      </c>
      <c r="AB59" s="42">
        <v>0</v>
      </c>
      <c r="AC59" s="43">
        <v>0</v>
      </c>
      <c r="AD59" s="42">
        <v>2</v>
      </c>
      <c r="AE59" s="43">
        <v>3.3300000000000003E-2</v>
      </c>
      <c r="AF59" s="42">
        <v>1</v>
      </c>
      <c r="AG59" s="43">
        <v>2.3300000000000001E-2</v>
      </c>
      <c r="AH59" s="42">
        <v>0</v>
      </c>
      <c r="AI59" s="43">
        <v>0</v>
      </c>
      <c r="AJ59" s="42">
        <v>1</v>
      </c>
      <c r="AK59" s="43">
        <v>1.54E-2</v>
      </c>
      <c r="AL59" s="42">
        <v>0</v>
      </c>
      <c r="AM59" s="43">
        <v>0</v>
      </c>
      <c r="AN59" s="42">
        <v>0</v>
      </c>
      <c r="AO59" s="43">
        <v>0</v>
      </c>
    </row>
    <row r="61" spans="1:41" x14ac:dyDescent="0.25">
      <c r="A61" s="3" t="s">
        <v>41</v>
      </c>
    </row>
    <row r="62" spans="1:41" x14ac:dyDescent="0.25">
      <c r="A62" s="56" t="s">
        <v>1</v>
      </c>
      <c r="B62" s="56" t="s">
        <v>2</v>
      </c>
      <c r="C62" s="56" t="s">
        <v>3</v>
      </c>
      <c r="D62" s="56" t="s">
        <v>2</v>
      </c>
      <c r="E62" s="56" t="s">
        <v>3</v>
      </c>
      <c r="F62" s="62" t="s">
        <v>2</v>
      </c>
      <c r="G62" s="56" t="s">
        <v>3</v>
      </c>
      <c r="H62" s="56" t="s">
        <v>2</v>
      </c>
      <c r="I62" s="56" t="s">
        <v>3</v>
      </c>
      <c r="J62" s="56" t="s">
        <v>2</v>
      </c>
      <c r="K62" s="56" t="s">
        <v>3</v>
      </c>
      <c r="L62" s="56" t="s">
        <v>2</v>
      </c>
      <c r="M62" s="56" t="s">
        <v>3</v>
      </c>
      <c r="N62" s="56" t="s">
        <v>2</v>
      </c>
      <c r="O62" s="56" t="s">
        <v>3</v>
      </c>
      <c r="P62" s="56" t="s">
        <v>2</v>
      </c>
      <c r="Q62" s="56" t="s">
        <v>3</v>
      </c>
      <c r="R62" s="56" t="s">
        <v>2</v>
      </c>
      <c r="S62" s="56" t="s">
        <v>3</v>
      </c>
      <c r="T62" s="56" t="s">
        <v>2</v>
      </c>
      <c r="U62" s="56" t="s">
        <v>3</v>
      </c>
      <c r="V62" s="56" t="s">
        <v>2</v>
      </c>
      <c r="W62" s="56" t="s">
        <v>3</v>
      </c>
      <c r="X62" s="56" t="s">
        <v>2</v>
      </c>
      <c r="Y62" s="56" t="s">
        <v>3</v>
      </c>
      <c r="Z62" s="56" t="s">
        <v>2</v>
      </c>
      <c r="AA62" s="56" t="s">
        <v>3</v>
      </c>
      <c r="AB62" s="56" t="s">
        <v>2</v>
      </c>
      <c r="AC62" s="56" t="s">
        <v>3</v>
      </c>
      <c r="AD62" s="56" t="s">
        <v>2</v>
      </c>
      <c r="AE62" s="56" t="s">
        <v>3</v>
      </c>
      <c r="AF62" s="56" t="s">
        <v>2</v>
      </c>
      <c r="AG62" s="56" t="s">
        <v>3</v>
      </c>
      <c r="AH62" s="56" t="s">
        <v>2</v>
      </c>
      <c r="AI62" s="56" t="s">
        <v>3</v>
      </c>
      <c r="AJ62" s="56" t="s">
        <v>2</v>
      </c>
      <c r="AK62" s="56" t="s">
        <v>3</v>
      </c>
      <c r="AL62" s="4" t="s">
        <v>2</v>
      </c>
      <c r="AM62" s="4" t="s">
        <v>3</v>
      </c>
      <c r="AN62" s="4" t="s">
        <v>2</v>
      </c>
      <c r="AO62" s="4" t="s">
        <v>3</v>
      </c>
    </row>
    <row r="63" spans="1:41" x14ac:dyDescent="0.25">
      <c r="A63" s="42" t="s">
        <v>42</v>
      </c>
      <c r="B63" s="42">
        <v>6</v>
      </c>
      <c r="C63" s="43">
        <v>5.2200000000000003E-2</v>
      </c>
      <c r="D63" s="42">
        <v>14</v>
      </c>
      <c r="E63" s="43">
        <v>9.5200000000000007E-2</v>
      </c>
      <c r="F63" s="63">
        <v>2</v>
      </c>
      <c r="G63" s="43">
        <f t="shared" ref="G63:G78" si="4">F63/160</f>
        <v>1.2500000000000001E-2</v>
      </c>
      <c r="H63" s="42">
        <v>2</v>
      </c>
      <c r="I63" s="43">
        <v>4.3499999999999997E-2</v>
      </c>
      <c r="J63" s="42">
        <v>3</v>
      </c>
      <c r="K63" s="43">
        <v>6.6699999999999995E-2</v>
      </c>
      <c r="L63" s="42">
        <v>0</v>
      </c>
      <c r="M63" s="43">
        <v>0</v>
      </c>
      <c r="N63" s="42">
        <v>4</v>
      </c>
      <c r="O63" s="43">
        <v>3.6999999999999998E-2</v>
      </c>
      <c r="P63" s="42">
        <v>1</v>
      </c>
      <c r="Q63" s="43">
        <v>4.1700000000000001E-2</v>
      </c>
      <c r="R63" s="42">
        <v>1</v>
      </c>
      <c r="S63" s="43">
        <v>1.4500000000000001E-2</v>
      </c>
      <c r="T63" s="42">
        <v>0</v>
      </c>
      <c r="U63" s="43">
        <v>0</v>
      </c>
      <c r="V63" s="42">
        <v>0</v>
      </c>
      <c r="W63" s="43">
        <v>0</v>
      </c>
      <c r="X63" s="42">
        <v>2</v>
      </c>
      <c r="Y63" s="43">
        <v>3.6400000000000002E-2</v>
      </c>
      <c r="Z63" s="42">
        <v>4</v>
      </c>
      <c r="AA63" s="43">
        <v>6.1499999999999999E-2</v>
      </c>
      <c r="AB63" s="42">
        <v>0</v>
      </c>
      <c r="AC63" s="43">
        <v>0</v>
      </c>
      <c r="AD63" s="42">
        <v>4</v>
      </c>
      <c r="AE63" s="43">
        <v>6.6699999999999995E-2</v>
      </c>
      <c r="AF63" s="42">
        <v>1</v>
      </c>
      <c r="AG63" s="43">
        <v>2.3300000000000001E-2</v>
      </c>
      <c r="AH63" s="42">
        <v>2</v>
      </c>
      <c r="AI63" s="43">
        <v>0.1333</v>
      </c>
      <c r="AJ63" s="42">
        <v>7</v>
      </c>
      <c r="AK63" s="43">
        <v>0.1077</v>
      </c>
      <c r="AL63" s="14">
        <v>1</v>
      </c>
      <c r="AM63" s="5">
        <v>1.7899999999999999E-2</v>
      </c>
      <c r="AN63" s="27">
        <v>2</v>
      </c>
      <c r="AO63" s="5">
        <v>7.4099999999999999E-2</v>
      </c>
    </row>
    <row r="64" spans="1:41" x14ac:dyDescent="0.25">
      <c r="A64" s="42" t="s">
        <v>43</v>
      </c>
      <c r="B64" s="42">
        <v>5</v>
      </c>
      <c r="C64" s="43">
        <v>4.3499999999999997E-2</v>
      </c>
      <c r="D64" s="42">
        <v>10</v>
      </c>
      <c r="E64" s="43">
        <v>6.8000000000000005E-2</v>
      </c>
      <c r="F64" s="63">
        <v>1</v>
      </c>
      <c r="G64" s="43">
        <f t="shared" si="4"/>
        <v>6.2500000000000003E-3</v>
      </c>
      <c r="H64" s="42">
        <v>3</v>
      </c>
      <c r="I64" s="43">
        <v>6.5199999999999994E-2</v>
      </c>
      <c r="J64" s="42">
        <v>0</v>
      </c>
      <c r="K64" s="43">
        <v>0</v>
      </c>
      <c r="L64" s="42">
        <v>3</v>
      </c>
      <c r="M64" s="43">
        <v>6.9800000000000001E-2</v>
      </c>
      <c r="N64" s="42">
        <v>9</v>
      </c>
      <c r="O64" s="43">
        <v>8.3299999999999999E-2</v>
      </c>
      <c r="P64" s="42">
        <v>0</v>
      </c>
      <c r="Q64" s="43">
        <v>0</v>
      </c>
      <c r="R64" s="42">
        <v>4</v>
      </c>
      <c r="S64" s="43">
        <v>5.8000000000000003E-2</v>
      </c>
      <c r="T64" s="42">
        <v>0</v>
      </c>
      <c r="U64" s="43">
        <v>0</v>
      </c>
      <c r="V64" s="42">
        <v>0</v>
      </c>
      <c r="W64" s="43">
        <v>0</v>
      </c>
      <c r="X64" s="42">
        <v>0</v>
      </c>
      <c r="Y64" s="43">
        <v>0</v>
      </c>
      <c r="Z64" s="42">
        <v>1</v>
      </c>
      <c r="AA64" s="43">
        <v>1.54E-2</v>
      </c>
      <c r="AB64" s="42">
        <v>1</v>
      </c>
      <c r="AC64" s="43">
        <v>4.3499999999999997E-2</v>
      </c>
      <c r="AD64" s="42">
        <v>7</v>
      </c>
      <c r="AE64" s="43">
        <v>0.1167</v>
      </c>
      <c r="AF64" s="42">
        <v>4</v>
      </c>
      <c r="AG64" s="43">
        <v>9.2999999999999999E-2</v>
      </c>
      <c r="AH64" s="42">
        <v>1</v>
      </c>
      <c r="AI64" s="43">
        <v>6.6699999999999995E-2</v>
      </c>
      <c r="AJ64" s="42">
        <v>4</v>
      </c>
      <c r="AK64" s="43">
        <v>6.1499999999999999E-2</v>
      </c>
      <c r="AL64" s="14">
        <v>9</v>
      </c>
      <c r="AM64" s="5">
        <v>0.16070000000000001</v>
      </c>
      <c r="AN64" s="27">
        <v>3</v>
      </c>
      <c r="AO64" s="5">
        <v>0.1111</v>
      </c>
    </row>
    <row r="65" spans="1:41" x14ac:dyDescent="0.25">
      <c r="A65" s="42" t="s">
        <v>44</v>
      </c>
      <c r="B65" s="42">
        <v>22</v>
      </c>
      <c r="C65" s="43">
        <v>0.1913</v>
      </c>
      <c r="D65" s="42">
        <v>23</v>
      </c>
      <c r="E65" s="43">
        <v>0.1565</v>
      </c>
      <c r="F65" s="63">
        <v>23</v>
      </c>
      <c r="G65" s="43">
        <f t="shared" si="4"/>
        <v>0.14374999999999999</v>
      </c>
      <c r="H65" s="42">
        <v>12</v>
      </c>
      <c r="I65" s="43">
        <v>0.26090000000000002</v>
      </c>
      <c r="J65" s="42">
        <v>6</v>
      </c>
      <c r="K65" s="43">
        <v>0.1333</v>
      </c>
      <c r="L65" s="42">
        <v>11</v>
      </c>
      <c r="M65" s="43">
        <v>0.25580000000000003</v>
      </c>
      <c r="N65" s="42">
        <v>14</v>
      </c>
      <c r="O65" s="43">
        <v>0.12959999999999999</v>
      </c>
      <c r="P65" s="42">
        <v>5</v>
      </c>
      <c r="Q65" s="43">
        <v>0.20830000000000001</v>
      </c>
      <c r="R65" s="42">
        <v>10</v>
      </c>
      <c r="S65" s="43">
        <v>0.1449</v>
      </c>
      <c r="T65" s="42">
        <v>9</v>
      </c>
      <c r="U65" s="43">
        <v>0.45</v>
      </c>
      <c r="V65" s="42">
        <v>1</v>
      </c>
      <c r="W65" s="43">
        <v>6.6699999999999995E-2</v>
      </c>
      <c r="X65" s="42">
        <v>19</v>
      </c>
      <c r="Y65" s="43">
        <v>0.34549999999999997</v>
      </c>
      <c r="Z65" s="42">
        <v>18</v>
      </c>
      <c r="AA65" s="43">
        <v>0.27689999999999998</v>
      </c>
      <c r="AB65" s="42">
        <v>3</v>
      </c>
      <c r="AC65" s="43">
        <v>0.13039999999999999</v>
      </c>
      <c r="AD65" s="42">
        <v>8</v>
      </c>
      <c r="AE65" s="43">
        <v>0.1333</v>
      </c>
      <c r="AF65" s="42">
        <v>5</v>
      </c>
      <c r="AG65" s="43">
        <v>0.1163</v>
      </c>
      <c r="AH65" s="42">
        <v>3</v>
      </c>
      <c r="AI65" s="43">
        <v>0.2</v>
      </c>
      <c r="AJ65" s="42">
        <v>12</v>
      </c>
      <c r="AK65" s="43">
        <v>0.18459999999999999</v>
      </c>
      <c r="AL65" s="14">
        <v>12</v>
      </c>
      <c r="AM65" s="5">
        <v>0.21429999999999999</v>
      </c>
      <c r="AN65" s="27">
        <v>5</v>
      </c>
      <c r="AO65" s="5">
        <v>0.1852</v>
      </c>
    </row>
    <row r="66" spans="1:41" x14ac:dyDescent="0.25">
      <c r="A66" s="42" t="s">
        <v>45</v>
      </c>
      <c r="B66" s="42">
        <v>28</v>
      </c>
      <c r="C66" s="43">
        <v>0.24349999999999999</v>
      </c>
      <c r="D66" s="42">
        <v>36</v>
      </c>
      <c r="E66" s="43">
        <v>0.24490000000000001</v>
      </c>
      <c r="F66" s="63">
        <v>14</v>
      </c>
      <c r="G66" s="43">
        <f t="shared" si="4"/>
        <v>8.7499999999999994E-2</v>
      </c>
      <c r="H66" s="42">
        <v>6</v>
      </c>
      <c r="I66" s="43">
        <v>0.13039999999999999</v>
      </c>
      <c r="J66" s="42">
        <v>16</v>
      </c>
      <c r="K66" s="43">
        <v>0.35560000000000003</v>
      </c>
      <c r="L66" s="42">
        <v>13</v>
      </c>
      <c r="M66" s="43">
        <v>0.30230000000000001</v>
      </c>
      <c r="N66" s="42">
        <v>17</v>
      </c>
      <c r="O66" s="43">
        <v>0.15740000000000001</v>
      </c>
      <c r="P66" s="42">
        <v>1</v>
      </c>
      <c r="Q66" s="43">
        <v>4.1700000000000001E-2</v>
      </c>
      <c r="R66" s="42">
        <v>19</v>
      </c>
      <c r="S66" s="43">
        <v>0.27539999999999998</v>
      </c>
      <c r="T66" s="42">
        <v>2</v>
      </c>
      <c r="U66" s="43">
        <v>0.1</v>
      </c>
      <c r="V66" s="42">
        <v>5</v>
      </c>
      <c r="W66" s="43">
        <v>0.33329999999999999</v>
      </c>
      <c r="X66" s="42">
        <v>11</v>
      </c>
      <c r="Y66" s="43">
        <v>0.2</v>
      </c>
      <c r="Z66" s="42">
        <v>16</v>
      </c>
      <c r="AA66" s="43">
        <v>0.2462</v>
      </c>
      <c r="AB66" s="42">
        <v>4</v>
      </c>
      <c r="AC66" s="43">
        <v>0.1739</v>
      </c>
      <c r="AD66" s="42">
        <v>13</v>
      </c>
      <c r="AE66" s="43">
        <v>0.2167</v>
      </c>
      <c r="AF66" s="42">
        <v>12</v>
      </c>
      <c r="AG66" s="43">
        <v>0.27910000000000001</v>
      </c>
      <c r="AH66" s="42">
        <v>3</v>
      </c>
      <c r="AI66" s="43">
        <v>0.2</v>
      </c>
      <c r="AJ66" s="42">
        <v>14</v>
      </c>
      <c r="AK66" s="43">
        <v>0.21540000000000001</v>
      </c>
      <c r="AL66" s="14">
        <v>14</v>
      </c>
      <c r="AM66" s="5">
        <v>0.25</v>
      </c>
      <c r="AN66" s="27">
        <v>3</v>
      </c>
      <c r="AO66" s="5">
        <v>0.1111</v>
      </c>
    </row>
    <row r="67" spans="1:41" x14ac:dyDescent="0.25">
      <c r="A67" s="42" t="s">
        <v>46</v>
      </c>
      <c r="B67" s="42">
        <v>18</v>
      </c>
      <c r="C67" s="43">
        <v>0.1565</v>
      </c>
      <c r="D67" s="42">
        <v>26</v>
      </c>
      <c r="E67" s="43">
        <v>0.1769</v>
      </c>
      <c r="F67" s="63">
        <v>18</v>
      </c>
      <c r="G67" s="43">
        <f t="shared" si="4"/>
        <v>0.1125</v>
      </c>
      <c r="H67" s="42">
        <v>4</v>
      </c>
      <c r="I67" s="43">
        <v>8.6999999999999994E-2</v>
      </c>
      <c r="J67" s="42">
        <v>6</v>
      </c>
      <c r="K67" s="43">
        <v>0.1333</v>
      </c>
      <c r="L67" s="42">
        <v>7</v>
      </c>
      <c r="M67" s="43">
        <v>0.1628</v>
      </c>
      <c r="N67" s="42">
        <v>23</v>
      </c>
      <c r="O67" s="43">
        <v>0.21299999999999999</v>
      </c>
      <c r="P67" s="42">
        <v>7</v>
      </c>
      <c r="Q67" s="43">
        <v>0.29170000000000001</v>
      </c>
      <c r="R67" s="42">
        <v>15</v>
      </c>
      <c r="S67" s="43">
        <v>0.21740000000000001</v>
      </c>
      <c r="T67" s="42">
        <v>1</v>
      </c>
      <c r="U67" s="43">
        <v>0.05</v>
      </c>
      <c r="V67" s="42">
        <v>0</v>
      </c>
      <c r="W67" s="43">
        <v>0</v>
      </c>
      <c r="X67" s="42">
        <v>9</v>
      </c>
      <c r="Y67" s="43">
        <v>0.1636</v>
      </c>
      <c r="Z67" s="42">
        <v>12</v>
      </c>
      <c r="AA67" s="43">
        <v>0.18459999999999999</v>
      </c>
      <c r="AB67" s="42">
        <v>3</v>
      </c>
      <c r="AC67" s="43">
        <v>0.13039999999999999</v>
      </c>
      <c r="AD67" s="42">
        <v>8</v>
      </c>
      <c r="AE67" s="43">
        <v>0.1333</v>
      </c>
      <c r="AF67" s="42">
        <v>10</v>
      </c>
      <c r="AG67" s="43">
        <v>0.2326</v>
      </c>
      <c r="AH67" s="42">
        <v>2</v>
      </c>
      <c r="AI67" s="43">
        <v>0.1333</v>
      </c>
      <c r="AJ67" s="42">
        <v>14</v>
      </c>
      <c r="AK67" s="43">
        <v>0.21540000000000001</v>
      </c>
      <c r="AL67" s="14">
        <v>7</v>
      </c>
      <c r="AM67" s="5">
        <v>0.125</v>
      </c>
      <c r="AN67" s="27">
        <v>6</v>
      </c>
      <c r="AO67" s="5">
        <v>0.22220000000000001</v>
      </c>
    </row>
    <row r="68" spans="1:41" x14ac:dyDescent="0.25">
      <c r="A68" s="42" t="s">
        <v>47</v>
      </c>
      <c r="B68" s="42">
        <v>18</v>
      </c>
      <c r="C68" s="43">
        <v>0.1565</v>
      </c>
      <c r="D68" s="42">
        <v>9</v>
      </c>
      <c r="E68" s="43">
        <v>6.1199999999999997E-2</v>
      </c>
      <c r="F68" s="63">
        <v>9</v>
      </c>
      <c r="G68" s="43">
        <f t="shared" si="4"/>
        <v>5.6250000000000001E-2</v>
      </c>
      <c r="H68" s="42">
        <v>10</v>
      </c>
      <c r="I68" s="43">
        <v>0.21740000000000001</v>
      </c>
      <c r="J68" s="42">
        <v>5</v>
      </c>
      <c r="K68" s="43">
        <v>0.1111</v>
      </c>
      <c r="L68" s="42">
        <v>5</v>
      </c>
      <c r="M68" s="43">
        <v>0.1163</v>
      </c>
      <c r="N68" s="42">
        <v>15</v>
      </c>
      <c r="O68" s="43">
        <v>0.1389</v>
      </c>
      <c r="P68" s="42">
        <v>1</v>
      </c>
      <c r="Q68" s="43">
        <v>4.1700000000000001E-2</v>
      </c>
      <c r="R68" s="42">
        <v>5</v>
      </c>
      <c r="S68" s="43">
        <v>7.2499999999999995E-2</v>
      </c>
      <c r="T68" s="42">
        <v>2</v>
      </c>
      <c r="U68" s="43">
        <v>0.1</v>
      </c>
      <c r="V68" s="42">
        <v>4</v>
      </c>
      <c r="W68" s="43">
        <v>0.26669999999999999</v>
      </c>
      <c r="X68" s="42">
        <v>5</v>
      </c>
      <c r="Y68" s="43">
        <v>9.0899999999999995E-2</v>
      </c>
      <c r="Z68" s="42">
        <v>7</v>
      </c>
      <c r="AA68" s="43">
        <v>0.1077</v>
      </c>
      <c r="AB68" s="42">
        <v>8</v>
      </c>
      <c r="AC68" s="43">
        <v>0.3478</v>
      </c>
      <c r="AD68" s="42">
        <v>3</v>
      </c>
      <c r="AE68" s="43">
        <v>0.05</v>
      </c>
      <c r="AF68" s="42">
        <v>5</v>
      </c>
      <c r="AG68" s="43">
        <v>0.1163</v>
      </c>
      <c r="AH68" s="42">
        <v>1</v>
      </c>
      <c r="AI68" s="43">
        <v>6.6699999999999995E-2</v>
      </c>
      <c r="AJ68" s="42">
        <v>5</v>
      </c>
      <c r="AK68" s="43">
        <v>7.6899999999999996E-2</v>
      </c>
      <c r="AL68" s="14">
        <v>5</v>
      </c>
      <c r="AM68" s="5">
        <v>8.9300000000000004E-2</v>
      </c>
      <c r="AN68" s="27">
        <v>1</v>
      </c>
      <c r="AO68" s="5">
        <v>3.6999999999999998E-2</v>
      </c>
    </row>
    <row r="69" spans="1:41" x14ac:dyDescent="0.25">
      <c r="A69" s="42" t="s">
        <v>48</v>
      </c>
      <c r="B69" s="42">
        <v>5</v>
      </c>
      <c r="C69" s="43">
        <v>4.3499999999999997E-2</v>
      </c>
      <c r="D69" s="42">
        <v>4</v>
      </c>
      <c r="E69" s="43">
        <v>2.7199999999999998E-2</v>
      </c>
      <c r="F69" s="63">
        <v>4</v>
      </c>
      <c r="G69" s="43">
        <f t="shared" si="4"/>
        <v>2.5000000000000001E-2</v>
      </c>
      <c r="H69" s="42">
        <v>4</v>
      </c>
      <c r="I69" s="43">
        <v>8.6999999999999994E-2</v>
      </c>
      <c r="J69" s="42">
        <v>4</v>
      </c>
      <c r="K69" s="43">
        <v>8.8900000000000007E-2</v>
      </c>
      <c r="L69" s="42">
        <v>2</v>
      </c>
      <c r="M69" s="43">
        <v>4.65E-2</v>
      </c>
      <c r="N69" s="42">
        <v>8</v>
      </c>
      <c r="O69" s="43">
        <v>7.4099999999999999E-2</v>
      </c>
      <c r="P69" s="42">
        <v>2</v>
      </c>
      <c r="Q69" s="43">
        <v>8.3299999999999999E-2</v>
      </c>
      <c r="R69" s="42">
        <v>4</v>
      </c>
      <c r="S69" s="43">
        <v>5.8000000000000003E-2</v>
      </c>
      <c r="T69" s="42">
        <v>0</v>
      </c>
      <c r="U69" s="43">
        <v>0</v>
      </c>
      <c r="V69" s="42">
        <v>0</v>
      </c>
      <c r="W69" s="43">
        <v>0</v>
      </c>
      <c r="X69" s="42">
        <v>0</v>
      </c>
      <c r="Y69" s="43">
        <v>0</v>
      </c>
      <c r="Z69" s="42">
        <v>0</v>
      </c>
      <c r="AA69" s="43">
        <v>0</v>
      </c>
      <c r="AB69" s="42">
        <v>2</v>
      </c>
      <c r="AC69" s="43">
        <v>8.6999999999999994E-2</v>
      </c>
      <c r="AD69" s="42">
        <v>5</v>
      </c>
      <c r="AE69" s="43">
        <v>8.3299999999999999E-2</v>
      </c>
      <c r="AF69" s="42">
        <v>0</v>
      </c>
      <c r="AG69" s="43">
        <v>0</v>
      </c>
      <c r="AH69" s="42">
        <v>0</v>
      </c>
      <c r="AI69" s="43">
        <v>0</v>
      </c>
      <c r="AJ69" s="42">
        <v>1</v>
      </c>
      <c r="AK69" s="43">
        <v>1.54E-2</v>
      </c>
      <c r="AL69" s="14">
        <v>4</v>
      </c>
      <c r="AM69" s="5">
        <v>7.1400000000000005E-2</v>
      </c>
      <c r="AN69" s="27">
        <v>2</v>
      </c>
      <c r="AO69" s="5">
        <v>7.4099999999999999E-2</v>
      </c>
    </row>
    <row r="70" spans="1:41" x14ac:dyDescent="0.25">
      <c r="A70" s="42" t="s">
        <v>49</v>
      </c>
      <c r="B70" s="42">
        <v>1</v>
      </c>
      <c r="C70" s="43">
        <v>8.6999999999999994E-3</v>
      </c>
      <c r="D70" s="42">
        <v>7</v>
      </c>
      <c r="E70" s="43">
        <v>4.7600000000000003E-2</v>
      </c>
      <c r="F70" s="63">
        <v>2</v>
      </c>
      <c r="G70" s="43">
        <f t="shared" si="4"/>
        <v>1.2500000000000001E-2</v>
      </c>
      <c r="H70" s="42">
        <v>2</v>
      </c>
      <c r="I70" s="43">
        <v>4.3499999999999997E-2</v>
      </c>
      <c r="J70" s="42">
        <v>2</v>
      </c>
      <c r="K70" s="43">
        <v>4.4400000000000002E-2</v>
      </c>
      <c r="L70" s="42">
        <v>1</v>
      </c>
      <c r="M70" s="43">
        <v>2.3300000000000001E-2</v>
      </c>
      <c r="N70" s="42">
        <v>3</v>
      </c>
      <c r="O70" s="43">
        <v>2.7799999999999998E-2</v>
      </c>
      <c r="P70" s="42">
        <v>1</v>
      </c>
      <c r="Q70" s="43">
        <v>4.1700000000000001E-2</v>
      </c>
      <c r="R70" s="42">
        <v>2</v>
      </c>
      <c r="S70" s="43">
        <v>2.9000000000000001E-2</v>
      </c>
      <c r="T70" s="42">
        <v>5</v>
      </c>
      <c r="U70" s="43">
        <v>0.25</v>
      </c>
      <c r="V70" s="42">
        <v>0</v>
      </c>
      <c r="W70" s="43">
        <v>0</v>
      </c>
      <c r="X70" s="42">
        <v>3</v>
      </c>
      <c r="Y70" s="43">
        <v>5.45E-2</v>
      </c>
      <c r="Z70" s="42">
        <v>2</v>
      </c>
      <c r="AA70" s="43">
        <v>3.0800000000000001E-2</v>
      </c>
      <c r="AB70" s="42">
        <v>1</v>
      </c>
      <c r="AC70" s="43">
        <v>4.3499999999999997E-2</v>
      </c>
      <c r="AD70" s="42">
        <v>2</v>
      </c>
      <c r="AE70" s="43">
        <v>3.3300000000000003E-2</v>
      </c>
      <c r="AF70" s="42">
        <v>1</v>
      </c>
      <c r="AG70" s="43">
        <v>2.3300000000000001E-2</v>
      </c>
      <c r="AH70" s="42">
        <v>0</v>
      </c>
      <c r="AI70" s="43">
        <v>0</v>
      </c>
      <c r="AJ70" s="42">
        <v>3</v>
      </c>
      <c r="AK70" s="43">
        <v>4.6199999999999998E-2</v>
      </c>
      <c r="AL70" s="14">
        <v>1</v>
      </c>
      <c r="AM70" s="5">
        <v>1.7899999999999999E-2</v>
      </c>
      <c r="AN70" s="27">
        <v>1</v>
      </c>
      <c r="AO70" s="5">
        <v>3.6999999999999998E-2</v>
      </c>
    </row>
    <row r="71" spans="1:41" x14ac:dyDescent="0.25">
      <c r="A71" s="42" t="s">
        <v>50</v>
      </c>
      <c r="B71" s="42">
        <v>1</v>
      </c>
      <c r="C71" s="43">
        <v>8.6999999999999994E-3</v>
      </c>
      <c r="D71" s="42">
        <v>2</v>
      </c>
      <c r="E71" s="43">
        <v>1.3599999999999999E-2</v>
      </c>
      <c r="F71" s="63">
        <v>2</v>
      </c>
      <c r="G71" s="43">
        <f t="shared" si="4"/>
        <v>1.2500000000000001E-2</v>
      </c>
      <c r="H71" s="42">
        <v>1</v>
      </c>
      <c r="I71" s="43">
        <v>2.1700000000000001E-2</v>
      </c>
      <c r="J71" s="42">
        <v>0</v>
      </c>
      <c r="K71" s="43">
        <v>0</v>
      </c>
      <c r="L71" s="42">
        <v>0</v>
      </c>
      <c r="M71" s="43">
        <v>0</v>
      </c>
      <c r="N71" s="42">
        <v>5</v>
      </c>
      <c r="O71" s="43">
        <v>4.6300000000000001E-2</v>
      </c>
      <c r="P71" s="42">
        <v>2</v>
      </c>
      <c r="Q71" s="43">
        <v>8.3299999999999999E-2</v>
      </c>
      <c r="R71" s="42">
        <v>3</v>
      </c>
      <c r="S71" s="43">
        <v>4.3499999999999997E-2</v>
      </c>
      <c r="T71" s="42">
        <v>0</v>
      </c>
      <c r="U71" s="43">
        <v>0</v>
      </c>
      <c r="V71" s="42">
        <v>1</v>
      </c>
      <c r="W71" s="43">
        <v>6.6699999999999995E-2</v>
      </c>
      <c r="X71" s="42">
        <v>1</v>
      </c>
      <c r="Y71" s="43">
        <v>1.8200000000000001E-2</v>
      </c>
      <c r="Z71" s="42">
        <v>1</v>
      </c>
      <c r="AA71" s="43">
        <v>1.54E-2</v>
      </c>
      <c r="AB71" s="42">
        <v>0</v>
      </c>
      <c r="AC71" s="43">
        <v>0</v>
      </c>
      <c r="AD71" s="42">
        <v>4</v>
      </c>
      <c r="AE71" s="43">
        <v>6.6699999999999995E-2</v>
      </c>
      <c r="AF71" s="42">
        <v>0</v>
      </c>
      <c r="AG71" s="43">
        <v>0</v>
      </c>
      <c r="AH71" s="42">
        <v>0</v>
      </c>
      <c r="AI71" s="43">
        <v>0</v>
      </c>
      <c r="AJ71" s="42">
        <v>1</v>
      </c>
      <c r="AK71" s="43">
        <v>1.54E-2</v>
      </c>
      <c r="AL71" s="14">
        <v>0</v>
      </c>
      <c r="AM71" s="5">
        <v>0</v>
      </c>
      <c r="AN71" s="27">
        <v>2</v>
      </c>
      <c r="AO71" s="5">
        <v>7.4099999999999999E-2</v>
      </c>
    </row>
    <row r="72" spans="1:41" x14ac:dyDescent="0.25">
      <c r="A72" s="42" t="s">
        <v>51</v>
      </c>
      <c r="B72" s="42">
        <v>0</v>
      </c>
      <c r="C72" s="43">
        <v>0</v>
      </c>
      <c r="D72" s="42">
        <v>5</v>
      </c>
      <c r="E72" s="43">
        <v>3.4000000000000002E-2</v>
      </c>
      <c r="F72" s="63">
        <v>1</v>
      </c>
      <c r="G72" s="43">
        <f t="shared" si="4"/>
        <v>6.2500000000000003E-3</v>
      </c>
      <c r="H72" s="42">
        <v>0</v>
      </c>
      <c r="I72" s="43">
        <v>0</v>
      </c>
      <c r="J72" s="42">
        <v>0</v>
      </c>
      <c r="K72" s="43">
        <v>0</v>
      </c>
      <c r="L72" s="42">
        <v>0</v>
      </c>
      <c r="M72" s="43">
        <v>0</v>
      </c>
      <c r="N72" s="42">
        <v>0</v>
      </c>
      <c r="O72" s="43">
        <v>0</v>
      </c>
      <c r="P72" s="42">
        <v>0</v>
      </c>
      <c r="Q72" s="43">
        <v>0</v>
      </c>
      <c r="R72" s="42">
        <v>1</v>
      </c>
      <c r="S72" s="43">
        <v>1.4500000000000001E-2</v>
      </c>
      <c r="T72" s="42">
        <v>0</v>
      </c>
      <c r="U72" s="43">
        <v>0</v>
      </c>
      <c r="V72" s="42">
        <v>0</v>
      </c>
      <c r="W72" s="43">
        <v>0</v>
      </c>
      <c r="X72" s="42">
        <v>1</v>
      </c>
      <c r="Y72" s="43">
        <v>1.8200000000000001E-2</v>
      </c>
      <c r="Z72" s="42">
        <v>2</v>
      </c>
      <c r="AA72" s="43">
        <v>3.0800000000000001E-2</v>
      </c>
      <c r="AB72" s="42">
        <v>0</v>
      </c>
      <c r="AC72" s="43">
        <v>0</v>
      </c>
      <c r="AD72" s="42">
        <v>3</v>
      </c>
      <c r="AE72" s="43">
        <v>0.05</v>
      </c>
      <c r="AF72" s="42">
        <v>0</v>
      </c>
      <c r="AG72" s="43">
        <v>0</v>
      </c>
      <c r="AH72" s="42">
        <v>0</v>
      </c>
      <c r="AI72" s="43">
        <v>0</v>
      </c>
      <c r="AJ72" s="42">
        <v>1</v>
      </c>
      <c r="AK72" s="43">
        <v>1.54E-2</v>
      </c>
      <c r="AL72" s="14">
        <v>0</v>
      </c>
      <c r="AM72" s="5">
        <v>0</v>
      </c>
      <c r="AN72" s="27">
        <v>1</v>
      </c>
      <c r="AO72" s="5">
        <v>3.6999999999999998E-2</v>
      </c>
    </row>
    <row r="73" spans="1:41" x14ac:dyDescent="0.25">
      <c r="A73" s="42" t="s">
        <v>52</v>
      </c>
      <c r="B73" s="42">
        <v>2</v>
      </c>
      <c r="C73" s="43">
        <v>1.7399999999999999E-2</v>
      </c>
      <c r="D73" s="42">
        <v>2</v>
      </c>
      <c r="E73" s="43">
        <v>1.3599999999999999E-2</v>
      </c>
      <c r="F73" s="63">
        <v>1</v>
      </c>
      <c r="G73" s="43">
        <f t="shared" si="4"/>
        <v>6.2500000000000003E-3</v>
      </c>
      <c r="H73" s="42">
        <v>1</v>
      </c>
      <c r="I73" s="43">
        <v>2.1700000000000001E-2</v>
      </c>
      <c r="J73" s="42">
        <v>2</v>
      </c>
      <c r="K73" s="43">
        <v>4.4400000000000002E-2</v>
      </c>
      <c r="L73" s="42">
        <v>0</v>
      </c>
      <c r="M73" s="43">
        <v>0</v>
      </c>
      <c r="N73" s="42">
        <v>2</v>
      </c>
      <c r="O73" s="43">
        <v>1.8499999999999999E-2</v>
      </c>
      <c r="P73" s="42">
        <v>0</v>
      </c>
      <c r="Q73" s="43">
        <v>0</v>
      </c>
      <c r="R73" s="42">
        <v>0</v>
      </c>
      <c r="S73" s="43">
        <v>0</v>
      </c>
      <c r="T73" s="42">
        <v>0</v>
      </c>
      <c r="U73" s="43">
        <v>0</v>
      </c>
      <c r="V73" s="42">
        <v>0</v>
      </c>
      <c r="W73" s="43">
        <v>0</v>
      </c>
      <c r="X73" s="42">
        <v>0</v>
      </c>
      <c r="Y73" s="43">
        <v>0</v>
      </c>
      <c r="Z73" s="42">
        <v>0</v>
      </c>
      <c r="AA73" s="43">
        <v>0</v>
      </c>
      <c r="AB73" s="42">
        <v>1</v>
      </c>
      <c r="AC73" s="43">
        <v>4.3499999999999997E-2</v>
      </c>
      <c r="AD73" s="42">
        <v>2</v>
      </c>
      <c r="AE73" s="43">
        <v>3.3300000000000003E-2</v>
      </c>
      <c r="AF73" s="42">
        <v>1</v>
      </c>
      <c r="AG73" s="43">
        <v>2.3300000000000001E-2</v>
      </c>
      <c r="AH73" s="42">
        <v>0</v>
      </c>
      <c r="AI73" s="43">
        <v>0</v>
      </c>
      <c r="AJ73" s="42">
        <v>3</v>
      </c>
      <c r="AK73" s="43">
        <v>4.6199999999999998E-2</v>
      </c>
      <c r="AL73" s="14">
        <v>0</v>
      </c>
      <c r="AM73" s="5">
        <v>0</v>
      </c>
      <c r="AN73" s="27">
        <v>0</v>
      </c>
      <c r="AO73" s="5">
        <v>0</v>
      </c>
    </row>
    <row r="74" spans="1:41" x14ac:dyDescent="0.25">
      <c r="A74" s="42" t="s">
        <v>53</v>
      </c>
      <c r="B74" s="42">
        <v>0</v>
      </c>
      <c r="C74" s="43">
        <v>0</v>
      </c>
      <c r="D74" s="42">
        <v>1</v>
      </c>
      <c r="E74" s="43">
        <v>6.7999999999999996E-3</v>
      </c>
      <c r="F74" s="63">
        <v>0</v>
      </c>
      <c r="G74" s="43">
        <f t="shared" si="4"/>
        <v>0</v>
      </c>
      <c r="H74" s="42">
        <v>0</v>
      </c>
      <c r="I74" s="43">
        <v>0</v>
      </c>
      <c r="J74" s="42">
        <v>0</v>
      </c>
      <c r="K74" s="43">
        <v>0</v>
      </c>
      <c r="L74" s="42">
        <v>0</v>
      </c>
      <c r="M74" s="43">
        <v>0</v>
      </c>
      <c r="N74" s="42">
        <v>0</v>
      </c>
      <c r="O74" s="43">
        <v>0</v>
      </c>
      <c r="P74" s="42">
        <v>0</v>
      </c>
      <c r="Q74" s="43">
        <v>0</v>
      </c>
      <c r="R74" s="42">
        <v>0</v>
      </c>
      <c r="S74" s="43">
        <v>0</v>
      </c>
      <c r="T74" s="42">
        <v>0</v>
      </c>
      <c r="U74" s="43">
        <v>0</v>
      </c>
      <c r="V74" s="42">
        <v>0</v>
      </c>
      <c r="W74" s="43">
        <v>0</v>
      </c>
      <c r="X74" s="42">
        <v>0</v>
      </c>
      <c r="Y74" s="43">
        <v>0</v>
      </c>
      <c r="Z74" s="42">
        <v>2</v>
      </c>
      <c r="AA74" s="43">
        <v>3.0800000000000001E-2</v>
      </c>
      <c r="AB74" s="42">
        <v>0</v>
      </c>
      <c r="AC74" s="43">
        <v>0</v>
      </c>
      <c r="AD74" s="42">
        <v>0</v>
      </c>
      <c r="AE74" s="43">
        <v>0</v>
      </c>
      <c r="AF74" s="42">
        <v>0</v>
      </c>
      <c r="AG74" s="43">
        <v>0</v>
      </c>
      <c r="AH74" s="42">
        <v>0</v>
      </c>
      <c r="AI74" s="43">
        <v>0</v>
      </c>
      <c r="AJ74" s="42">
        <v>0</v>
      </c>
      <c r="AK74" s="43">
        <v>0</v>
      </c>
      <c r="AL74" s="14">
        <v>1</v>
      </c>
      <c r="AM74" s="5">
        <v>1.7899999999999999E-2</v>
      </c>
      <c r="AN74" s="27">
        <v>1</v>
      </c>
      <c r="AO74" s="5">
        <v>3.6999999999999998E-2</v>
      </c>
    </row>
    <row r="75" spans="1:41" x14ac:dyDescent="0.25">
      <c r="A75" s="42" t="s">
        <v>54</v>
      </c>
      <c r="B75" s="42">
        <v>3</v>
      </c>
      <c r="C75" s="43">
        <v>2.6100000000000002E-2</v>
      </c>
      <c r="D75" s="42">
        <v>2</v>
      </c>
      <c r="E75" s="43">
        <v>1.3599999999999999E-2</v>
      </c>
      <c r="F75" s="63">
        <v>1</v>
      </c>
      <c r="G75" s="43">
        <f t="shared" si="4"/>
        <v>6.2500000000000003E-3</v>
      </c>
      <c r="H75" s="42">
        <v>0</v>
      </c>
      <c r="I75" s="43">
        <v>0</v>
      </c>
      <c r="J75" s="42">
        <v>1</v>
      </c>
      <c r="K75" s="43">
        <v>2.2200000000000001E-2</v>
      </c>
      <c r="L75" s="42">
        <v>0</v>
      </c>
      <c r="M75" s="43">
        <v>0</v>
      </c>
      <c r="N75" s="42">
        <v>0</v>
      </c>
      <c r="O75" s="43">
        <v>0</v>
      </c>
      <c r="P75" s="42">
        <v>0</v>
      </c>
      <c r="Q75" s="43">
        <v>0</v>
      </c>
      <c r="R75" s="42">
        <v>1</v>
      </c>
      <c r="S75" s="43">
        <v>1.4500000000000001E-2</v>
      </c>
      <c r="T75" s="42">
        <v>0</v>
      </c>
      <c r="U75" s="43">
        <v>0</v>
      </c>
      <c r="V75" s="42">
        <v>0</v>
      </c>
      <c r="W75" s="43">
        <v>0</v>
      </c>
      <c r="X75" s="42">
        <v>0</v>
      </c>
      <c r="Y75" s="43">
        <v>0</v>
      </c>
      <c r="Z75" s="42">
        <v>0</v>
      </c>
      <c r="AA75" s="43">
        <v>0</v>
      </c>
      <c r="AB75" s="42">
        <v>0</v>
      </c>
      <c r="AC75" s="43">
        <v>0</v>
      </c>
      <c r="AD75" s="42">
        <v>0</v>
      </c>
      <c r="AE75" s="43">
        <v>0</v>
      </c>
      <c r="AF75" s="42">
        <v>0</v>
      </c>
      <c r="AG75" s="43">
        <v>0</v>
      </c>
      <c r="AH75" s="42">
        <v>2</v>
      </c>
      <c r="AI75" s="43">
        <v>0.1333</v>
      </c>
      <c r="AJ75" s="42">
        <v>0</v>
      </c>
      <c r="AK75" s="43">
        <v>0</v>
      </c>
      <c r="AL75" s="14">
        <v>0</v>
      </c>
      <c r="AM75" s="5">
        <v>0</v>
      </c>
      <c r="AN75" s="27">
        <v>0</v>
      </c>
      <c r="AO75" s="5">
        <v>0</v>
      </c>
    </row>
    <row r="76" spans="1:41" x14ac:dyDescent="0.25">
      <c r="A76" s="42" t="s">
        <v>55</v>
      </c>
      <c r="B76" s="42">
        <v>0</v>
      </c>
      <c r="C76" s="43">
        <v>0</v>
      </c>
      <c r="D76" s="42">
        <v>0</v>
      </c>
      <c r="E76" s="43">
        <v>0</v>
      </c>
      <c r="F76" s="63">
        <v>0</v>
      </c>
      <c r="G76" s="43">
        <f t="shared" si="4"/>
        <v>0</v>
      </c>
      <c r="H76" s="42">
        <v>0</v>
      </c>
      <c r="I76" s="43">
        <v>0</v>
      </c>
      <c r="J76" s="42">
        <v>0</v>
      </c>
      <c r="K76" s="43">
        <v>0</v>
      </c>
      <c r="L76" s="42">
        <v>0</v>
      </c>
      <c r="M76" s="43">
        <v>0</v>
      </c>
      <c r="N76" s="42">
        <v>0</v>
      </c>
      <c r="O76" s="43">
        <v>0</v>
      </c>
      <c r="P76" s="42">
        <v>2</v>
      </c>
      <c r="Q76" s="43">
        <v>8.3299999999999999E-2</v>
      </c>
      <c r="R76" s="42">
        <v>0</v>
      </c>
      <c r="S76" s="43">
        <v>0</v>
      </c>
      <c r="T76" s="42">
        <v>1</v>
      </c>
      <c r="U76" s="43">
        <v>0.05</v>
      </c>
      <c r="V76" s="42">
        <v>0</v>
      </c>
      <c r="W76" s="43">
        <v>0</v>
      </c>
      <c r="X76" s="42">
        <v>1</v>
      </c>
      <c r="Y76" s="43">
        <v>1.8200000000000001E-2</v>
      </c>
      <c r="Z76" s="42">
        <v>0</v>
      </c>
      <c r="AA76" s="43">
        <v>0</v>
      </c>
      <c r="AB76" s="42">
        <v>0</v>
      </c>
      <c r="AC76" s="43">
        <v>0</v>
      </c>
      <c r="AD76" s="42">
        <v>0</v>
      </c>
      <c r="AE76" s="43">
        <v>0</v>
      </c>
      <c r="AF76" s="42">
        <v>0</v>
      </c>
      <c r="AG76" s="43">
        <v>0</v>
      </c>
      <c r="AH76" s="42">
        <v>0</v>
      </c>
      <c r="AI76" s="43">
        <v>0</v>
      </c>
      <c r="AJ76" s="42">
        <v>0</v>
      </c>
      <c r="AK76" s="43">
        <v>0</v>
      </c>
      <c r="AL76" s="14">
        <v>0</v>
      </c>
      <c r="AM76" s="5">
        <v>0</v>
      </c>
      <c r="AN76" s="27">
        <v>0</v>
      </c>
      <c r="AO76" s="5">
        <v>0</v>
      </c>
    </row>
    <row r="77" spans="1:41" x14ac:dyDescent="0.25">
      <c r="A77" s="42" t="s">
        <v>56</v>
      </c>
      <c r="B77" s="42">
        <v>0</v>
      </c>
      <c r="C77" s="43">
        <v>0</v>
      </c>
      <c r="D77" s="42">
        <v>2</v>
      </c>
      <c r="E77" s="43">
        <v>1.3599999999999999E-2</v>
      </c>
      <c r="F77" s="63">
        <v>2</v>
      </c>
      <c r="G77" s="43">
        <f t="shared" si="4"/>
        <v>1.2500000000000001E-2</v>
      </c>
      <c r="H77" s="42">
        <v>0</v>
      </c>
      <c r="I77" s="43">
        <v>0</v>
      </c>
      <c r="J77" s="42">
        <v>0</v>
      </c>
      <c r="K77" s="43">
        <v>0</v>
      </c>
      <c r="L77" s="42">
        <v>0</v>
      </c>
      <c r="M77" s="43">
        <v>0</v>
      </c>
      <c r="N77" s="42">
        <v>0</v>
      </c>
      <c r="O77" s="43">
        <v>0</v>
      </c>
      <c r="P77" s="42">
        <v>0</v>
      </c>
      <c r="Q77" s="43">
        <v>0</v>
      </c>
      <c r="R77" s="42">
        <v>0</v>
      </c>
      <c r="S77" s="43">
        <v>0</v>
      </c>
      <c r="T77" s="42">
        <v>0</v>
      </c>
      <c r="U77" s="43">
        <v>0</v>
      </c>
      <c r="V77" s="42">
        <v>2</v>
      </c>
      <c r="W77" s="43">
        <v>0.1333</v>
      </c>
      <c r="X77" s="42">
        <v>0</v>
      </c>
      <c r="Y77" s="43">
        <v>0</v>
      </c>
      <c r="Z77" s="42">
        <v>0</v>
      </c>
      <c r="AA77" s="43">
        <v>0</v>
      </c>
      <c r="AB77" s="42">
        <v>0</v>
      </c>
      <c r="AC77" s="43">
        <v>0</v>
      </c>
      <c r="AD77" s="42">
        <v>1</v>
      </c>
      <c r="AE77" s="43">
        <v>1.67E-2</v>
      </c>
      <c r="AF77" s="42">
        <v>1</v>
      </c>
      <c r="AG77" s="43">
        <v>2.3300000000000001E-2</v>
      </c>
      <c r="AH77" s="42">
        <v>0</v>
      </c>
      <c r="AI77" s="43">
        <v>0</v>
      </c>
      <c r="AJ77" s="42">
        <v>0</v>
      </c>
      <c r="AK77" s="43">
        <v>0</v>
      </c>
      <c r="AL77" s="14">
        <v>1</v>
      </c>
      <c r="AM77" s="5">
        <v>1.7899999999999999E-2</v>
      </c>
      <c r="AN77" s="27">
        <v>0</v>
      </c>
      <c r="AO77" s="5">
        <v>0</v>
      </c>
    </row>
    <row r="78" spans="1:41" x14ac:dyDescent="0.25">
      <c r="A78" s="42" t="s">
        <v>10</v>
      </c>
      <c r="B78" s="42">
        <v>6</v>
      </c>
      <c r="C78" s="43">
        <v>5.2200000000000003E-2</v>
      </c>
      <c r="D78" s="42">
        <v>4</v>
      </c>
      <c r="E78" s="43">
        <v>2.7199999999999998E-2</v>
      </c>
      <c r="F78" s="63">
        <v>3</v>
      </c>
      <c r="G78" s="43">
        <f t="shared" si="4"/>
        <v>1.8749999999999999E-2</v>
      </c>
      <c r="H78" s="42">
        <v>1</v>
      </c>
      <c r="I78" s="43">
        <v>2.1700000000000001E-2</v>
      </c>
      <c r="J78" s="42">
        <v>0</v>
      </c>
      <c r="K78" s="43">
        <v>0</v>
      </c>
      <c r="L78" s="42">
        <v>1</v>
      </c>
      <c r="M78" s="43">
        <v>2.3300000000000001E-2</v>
      </c>
      <c r="N78" s="42">
        <v>8</v>
      </c>
      <c r="O78" s="43">
        <v>7.4099999999999999E-2</v>
      </c>
      <c r="P78" s="42">
        <v>2</v>
      </c>
      <c r="Q78" s="43">
        <v>8.3299999999999999E-2</v>
      </c>
      <c r="R78" s="42">
        <v>4</v>
      </c>
      <c r="S78" s="43">
        <v>5.8000000000000003E-2</v>
      </c>
      <c r="T78" s="42">
        <v>0</v>
      </c>
      <c r="U78" s="43">
        <v>0</v>
      </c>
      <c r="V78" s="42">
        <v>2</v>
      </c>
      <c r="W78" s="43">
        <v>0.1333</v>
      </c>
      <c r="X78" s="42">
        <v>3</v>
      </c>
      <c r="Y78" s="43">
        <v>5.45E-2</v>
      </c>
      <c r="Z78" s="42">
        <v>0</v>
      </c>
      <c r="AA78" s="43">
        <v>0</v>
      </c>
      <c r="AB78" s="42">
        <v>0</v>
      </c>
      <c r="AC78" s="43">
        <v>0</v>
      </c>
      <c r="AD78" s="42">
        <v>0</v>
      </c>
      <c r="AE78" s="43">
        <v>0</v>
      </c>
      <c r="AF78" s="42">
        <v>3</v>
      </c>
      <c r="AG78" s="43">
        <v>6.9800000000000001E-2</v>
      </c>
      <c r="AH78" s="42">
        <v>1</v>
      </c>
      <c r="AI78" s="43">
        <v>6.6699999999999995E-2</v>
      </c>
      <c r="AJ78" s="42">
        <v>0</v>
      </c>
      <c r="AK78" s="43">
        <v>0</v>
      </c>
      <c r="AL78" s="14">
        <v>1</v>
      </c>
      <c r="AM78" s="5">
        <v>1.7899999999999999E-2</v>
      </c>
      <c r="AN78" s="27">
        <v>0</v>
      </c>
      <c r="AO78" s="5">
        <v>0</v>
      </c>
    </row>
    <row r="80" spans="1:41" x14ac:dyDescent="0.25">
      <c r="A80" s="3" t="s">
        <v>219</v>
      </c>
    </row>
    <row r="81" spans="1:41" x14ac:dyDescent="0.25">
      <c r="A81" s="56" t="s">
        <v>1</v>
      </c>
      <c r="B81" s="56" t="s">
        <v>2</v>
      </c>
      <c r="C81" s="56" t="s">
        <v>3</v>
      </c>
      <c r="D81" s="56" t="s">
        <v>2</v>
      </c>
      <c r="E81" s="56" t="s">
        <v>3</v>
      </c>
      <c r="F81" s="62" t="s">
        <v>2</v>
      </c>
      <c r="G81" s="56" t="s">
        <v>3</v>
      </c>
      <c r="H81" s="56" t="s">
        <v>2</v>
      </c>
      <c r="I81" s="56" t="s">
        <v>3</v>
      </c>
      <c r="J81" s="56" t="s">
        <v>2</v>
      </c>
      <c r="K81" s="56" t="s">
        <v>3</v>
      </c>
      <c r="L81" s="56" t="s">
        <v>2</v>
      </c>
      <c r="M81" s="56" t="s">
        <v>3</v>
      </c>
      <c r="N81" s="56" t="s">
        <v>2</v>
      </c>
      <c r="O81" s="56" t="s">
        <v>3</v>
      </c>
      <c r="P81" s="56" t="s">
        <v>2</v>
      </c>
      <c r="Q81" s="56" t="s">
        <v>3</v>
      </c>
      <c r="R81" s="56" t="s">
        <v>2</v>
      </c>
      <c r="S81" s="56" t="s">
        <v>3</v>
      </c>
      <c r="T81" s="56" t="s">
        <v>2</v>
      </c>
      <c r="U81" s="56" t="s">
        <v>3</v>
      </c>
      <c r="V81" s="56" t="s">
        <v>2</v>
      </c>
      <c r="W81" s="56" t="s">
        <v>3</v>
      </c>
      <c r="X81" s="56" t="s">
        <v>2</v>
      </c>
      <c r="Y81" s="56" t="s">
        <v>3</v>
      </c>
      <c r="Z81" s="56" t="s">
        <v>2</v>
      </c>
      <c r="AA81" s="56" t="s">
        <v>3</v>
      </c>
      <c r="AB81" s="56" t="s">
        <v>2</v>
      </c>
      <c r="AC81" s="56" t="s">
        <v>3</v>
      </c>
      <c r="AD81" s="56" t="s">
        <v>2</v>
      </c>
      <c r="AE81" s="56" t="s">
        <v>3</v>
      </c>
      <c r="AF81" s="56" t="s">
        <v>2</v>
      </c>
      <c r="AG81" s="56" t="s">
        <v>3</v>
      </c>
      <c r="AH81" s="56" t="s">
        <v>2</v>
      </c>
      <c r="AI81" s="56" t="s">
        <v>3</v>
      </c>
      <c r="AJ81" s="56" t="s">
        <v>2</v>
      </c>
      <c r="AK81" s="56" t="s">
        <v>3</v>
      </c>
      <c r="AL81" s="56" t="s">
        <v>2</v>
      </c>
      <c r="AM81" s="56" t="s">
        <v>3</v>
      </c>
      <c r="AN81" s="56" t="s">
        <v>2</v>
      </c>
      <c r="AO81" s="56" t="s">
        <v>3</v>
      </c>
    </row>
    <row r="82" spans="1:41" x14ac:dyDescent="0.25">
      <c r="A82" s="42" t="s">
        <v>57</v>
      </c>
      <c r="B82" s="42">
        <v>0</v>
      </c>
      <c r="C82" s="43">
        <v>0</v>
      </c>
      <c r="D82" s="42">
        <v>0</v>
      </c>
      <c r="E82" s="43">
        <v>0</v>
      </c>
      <c r="F82" s="63">
        <v>0</v>
      </c>
      <c r="G82" s="43">
        <v>0</v>
      </c>
      <c r="H82" s="42">
        <v>0</v>
      </c>
      <c r="I82" s="43">
        <v>0</v>
      </c>
      <c r="J82" s="42">
        <v>0</v>
      </c>
      <c r="K82" s="43">
        <v>0</v>
      </c>
      <c r="L82" s="42">
        <v>0</v>
      </c>
      <c r="M82" s="43">
        <v>0</v>
      </c>
      <c r="N82" s="42">
        <v>0</v>
      </c>
      <c r="O82" s="43">
        <v>0</v>
      </c>
      <c r="P82" s="42">
        <v>0</v>
      </c>
      <c r="Q82" s="43">
        <v>0</v>
      </c>
      <c r="R82" s="42">
        <v>0</v>
      </c>
      <c r="S82" s="43">
        <v>0</v>
      </c>
      <c r="T82" s="42">
        <v>0</v>
      </c>
      <c r="U82" s="43">
        <v>0</v>
      </c>
      <c r="V82" s="42">
        <v>0</v>
      </c>
      <c r="W82" s="43">
        <v>0</v>
      </c>
      <c r="X82" s="42">
        <v>0</v>
      </c>
      <c r="Y82" s="43">
        <v>0</v>
      </c>
      <c r="Z82" s="42">
        <v>0</v>
      </c>
      <c r="AA82" s="43">
        <v>0</v>
      </c>
      <c r="AB82" s="42">
        <v>0</v>
      </c>
      <c r="AC82" s="43">
        <v>0</v>
      </c>
      <c r="AD82" s="42">
        <v>0</v>
      </c>
      <c r="AE82" s="43">
        <v>0</v>
      </c>
      <c r="AF82" s="42">
        <v>0</v>
      </c>
      <c r="AG82" s="43">
        <v>0</v>
      </c>
      <c r="AH82" s="42">
        <v>0</v>
      </c>
      <c r="AI82" s="43">
        <v>0</v>
      </c>
      <c r="AJ82" s="42">
        <v>0</v>
      </c>
      <c r="AK82" s="43">
        <v>0</v>
      </c>
      <c r="AL82" s="42">
        <v>0</v>
      </c>
      <c r="AM82" s="43">
        <v>0</v>
      </c>
      <c r="AN82" s="42">
        <v>1</v>
      </c>
      <c r="AO82" s="43">
        <v>3.6999999999999998E-2</v>
      </c>
    </row>
    <row r="83" spans="1:41" x14ac:dyDescent="0.25">
      <c r="A83" s="42" t="s">
        <v>58</v>
      </c>
      <c r="B83" s="42">
        <v>2</v>
      </c>
      <c r="C83" s="43">
        <v>1.7399999999999999E-2</v>
      </c>
      <c r="D83" s="42">
        <v>4</v>
      </c>
      <c r="E83" s="43">
        <v>2.7199999999999998E-2</v>
      </c>
      <c r="F83" s="63">
        <v>4</v>
      </c>
      <c r="G83" s="43">
        <f t="shared" ref="G83:G85" si="5">F83/160</f>
        <v>2.5000000000000001E-2</v>
      </c>
      <c r="H83" s="42">
        <v>0</v>
      </c>
      <c r="I83" s="43">
        <v>0</v>
      </c>
      <c r="J83" s="42">
        <v>0</v>
      </c>
      <c r="K83" s="43">
        <v>0</v>
      </c>
      <c r="L83" s="42">
        <v>0</v>
      </c>
      <c r="M83" s="43">
        <v>0</v>
      </c>
      <c r="N83" s="42">
        <v>8</v>
      </c>
      <c r="O83" s="43">
        <v>7.4099999999999999E-2</v>
      </c>
      <c r="P83" s="42">
        <v>2</v>
      </c>
      <c r="Q83" s="43">
        <v>8.3299999999999999E-2</v>
      </c>
      <c r="R83" s="42">
        <v>3</v>
      </c>
      <c r="S83" s="43">
        <v>4.3499999999999997E-2</v>
      </c>
      <c r="T83" s="42">
        <v>0</v>
      </c>
      <c r="U83" s="43">
        <v>0</v>
      </c>
      <c r="V83" s="42">
        <v>0</v>
      </c>
      <c r="W83" s="43">
        <v>0</v>
      </c>
      <c r="X83" s="42">
        <v>2</v>
      </c>
      <c r="Y83" s="43">
        <v>3.6400000000000002E-2</v>
      </c>
      <c r="Z83" s="42">
        <v>0</v>
      </c>
      <c r="AA83" s="43">
        <v>0</v>
      </c>
      <c r="AB83" s="42">
        <v>2</v>
      </c>
      <c r="AC83" s="43">
        <v>8.6999999999999994E-2</v>
      </c>
      <c r="AD83" s="42">
        <v>0</v>
      </c>
      <c r="AE83" s="43">
        <v>0</v>
      </c>
      <c r="AF83" s="42">
        <v>1</v>
      </c>
      <c r="AG83" s="43">
        <v>2.3300000000000001E-2</v>
      </c>
      <c r="AH83" s="42">
        <v>1</v>
      </c>
      <c r="AI83" s="43">
        <v>6.6699999999999995E-2</v>
      </c>
      <c r="AJ83" s="42">
        <v>3</v>
      </c>
      <c r="AK83" s="43">
        <v>4.6199999999999998E-2</v>
      </c>
      <c r="AL83" s="42">
        <v>2</v>
      </c>
      <c r="AM83" s="43">
        <v>3.5700000000000003E-2</v>
      </c>
      <c r="AN83" s="42">
        <v>1</v>
      </c>
      <c r="AO83" s="43">
        <v>3.6999999999999998E-2</v>
      </c>
    </row>
    <row r="84" spans="1:41" x14ac:dyDescent="0.25">
      <c r="A84" s="42" t="s">
        <v>59</v>
      </c>
      <c r="B84" s="42">
        <v>16</v>
      </c>
      <c r="C84" s="43">
        <v>0.1391</v>
      </c>
      <c r="D84" s="42">
        <v>13</v>
      </c>
      <c r="E84" s="43">
        <v>8.8400000000000006E-2</v>
      </c>
      <c r="F84" s="63">
        <v>6</v>
      </c>
      <c r="G84" s="43">
        <f t="shared" si="5"/>
        <v>3.7499999999999999E-2</v>
      </c>
      <c r="H84" s="42">
        <v>1</v>
      </c>
      <c r="I84" s="43">
        <v>2.1700000000000001E-2</v>
      </c>
      <c r="J84" s="42">
        <v>8</v>
      </c>
      <c r="K84" s="43">
        <v>0.17780000000000001</v>
      </c>
      <c r="L84" s="42">
        <v>6</v>
      </c>
      <c r="M84" s="43">
        <v>0.13950000000000001</v>
      </c>
      <c r="N84" s="42">
        <v>22</v>
      </c>
      <c r="O84" s="43">
        <v>0.20369999999999999</v>
      </c>
      <c r="P84" s="42">
        <v>1</v>
      </c>
      <c r="Q84" s="43">
        <v>4.1700000000000001E-2</v>
      </c>
      <c r="R84" s="42">
        <v>7</v>
      </c>
      <c r="S84" s="43">
        <v>0.1014</v>
      </c>
      <c r="T84" s="42">
        <v>1</v>
      </c>
      <c r="U84" s="43">
        <v>0.05</v>
      </c>
      <c r="V84" s="42">
        <v>3</v>
      </c>
      <c r="W84" s="43">
        <v>0.2</v>
      </c>
      <c r="X84" s="42">
        <v>5</v>
      </c>
      <c r="Y84" s="43">
        <v>9.0899999999999995E-2</v>
      </c>
      <c r="Z84" s="42">
        <v>6</v>
      </c>
      <c r="AA84" s="43">
        <v>9.2299999999999993E-2</v>
      </c>
      <c r="AB84" s="42">
        <v>2</v>
      </c>
      <c r="AC84" s="43">
        <v>8.6999999999999994E-2</v>
      </c>
      <c r="AD84" s="42">
        <v>7</v>
      </c>
      <c r="AE84" s="43">
        <v>0.1167</v>
      </c>
      <c r="AF84" s="42">
        <v>3</v>
      </c>
      <c r="AG84" s="43">
        <v>6.9800000000000001E-2</v>
      </c>
      <c r="AH84" s="42">
        <v>1</v>
      </c>
      <c r="AI84" s="43">
        <v>6.6699999999999995E-2</v>
      </c>
      <c r="AJ84" s="42">
        <v>6</v>
      </c>
      <c r="AK84" s="43">
        <v>9.2299999999999993E-2</v>
      </c>
      <c r="AL84" s="42">
        <v>5</v>
      </c>
      <c r="AM84" s="43">
        <v>8.9300000000000004E-2</v>
      </c>
      <c r="AN84" s="42">
        <v>2</v>
      </c>
      <c r="AO84" s="43">
        <v>7.4099999999999999E-2</v>
      </c>
    </row>
    <row r="85" spans="1:41" x14ac:dyDescent="0.25">
      <c r="A85" s="42" t="s">
        <v>60</v>
      </c>
      <c r="B85" s="42">
        <v>4</v>
      </c>
      <c r="C85" s="43">
        <v>3.4799999999999998E-2</v>
      </c>
      <c r="D85" s="42">
        <v>6</v>
      </c>
      <c r="E85" s="43">
        <v>4.0800000000000003E-2</v>
      </c>
      <c r="F85" s="63">
        <v>9</v>
      </c>
      <c r="G85" s="43">
        <f t="shared" si="5"/>
        <v>5.6250000000000001E-2</v>
      </c>
      <c r="H85" s="42">
        <v>2</v>
      </c>
      <c r="I85" s="43">
        <v>4.3499999999999997E-2</v>
      </c>
      <c r="J85" s="42">
        <v>6</v>
      </c>
      <c r="K85" s="43">
        <v>0.1333</v>
      </c>
      <c r="L85" s="42">
        <v>3</v>
      </c>
      <c r="M85" s="43">
        <v>6.9800000000000001E-2</v>
      </c>
      <c r="N85" s="42">
        <v>3</v>
      </c>
      <c r="O85" s="43">
        <v>2.7799999999999998E-2</v>
      </c>
      <c r="P85" s="42">
        <v>2</v>
      </c>
      <c r="Q85" s="43">
        <v>8.3299999999999999E-2</v>
      </c>
      <c r="R85" s="42">
        <v>2</v>
      </c>
      <c r="S85" s="43">
        <v>2.9000000000000001E-2</v>
      </c>
      <c r="T85" s="42">
        <v>3</v>
      </c>
      <c r="U85" s="43">
        <v>0.15</v>
      </c>
      <c r="V85" s="42">
        <v>2</v>
      </c>
      <c r="W85" s="43">
        <v>0.1333</v>
      </c>
      <c r="X85" s="42">
        <v>6</v>
      </c>
      <c r="Y85" s="43">
        <v>0.1091</v>
      </c>
      <c r="Z85" s="42">
        <v>3</v>
      </c>
      <c r="AA85" s="43">
        <v>4.6199999999999998E-2</v>
      </c>
      <c r="AB85" s="42">
        <v>3</v>
      </c>
      <c r="AC85" s="43">
        <v>0.13039999999999999</v>
      </c>
      <c r="AD85" s="42">
        <v>2</v>
      </c>
      <c r="AE85" s="43">
        <v>3.3300000000000003E-2</v>
      </c>
      <c r="AF85" s="42">
        <v>0</v>
      </c>
      <c r="AG85" s="43">
        <v>0</v>
      </c>
      <c r="AH85" s="42">
        <v>0</v>
      </c>
      <c r="AI85" s="43">
        <v>0</v>
      </c>
      <c r="AJ85" s="42">
        <v>4</v>
      </c>
      <c r="AK85" s="43">
        <v>6.1499999999999999E-2</v>
      </c>
      <c r="AL85" s="42">
        <v>1</v>
      </c>
      <c r="AM85" s="43">
        <v>1.7899999999999999E-2</v>
      </c>
      <c r="AN85" s="42">
        <v>2</v>
      </c>
      <c r="AO85" s="43">
        <v>7.4099999999999999E-2</v>
      </c>
    </row>
    <row r="86" spans="1:41" x14ac:dyDescent="0.25">
      <c r="A86" s="42" t="s">
        <v>61</v>
      </c>
      <c r="B86" s="42">
        <v>0</v>
      </c>
      <c r="C86" s="43">
        <v>0</v>
      </c>
      <c r="D86" s="42">
        <v>1</v>
      </c>
      <c r="E86" s="43">
        <v>6.7999999999999996E-3</v>
      </c>
      <c r="F86" s="63">
        <v>0</v>
      </c>
      <c r="G86" s="43">
        <v>0</v>
      </c>
      <c r="H86" s="42">
        <v>0</v>
      </c>
      <c r="I86" s="43">
        <v>0</v>
      </c>
      <c r="J86" s="42">
        <v>0</v>
      </c>
      <c r="K86" s="43">
        <v>0</v>
      </c>
      <c r="L86" s="42">
        <v>0</v>
      </c>
      <c r="M86" s="43">
        <v>0</v>
      </c>
      <c r="N86" s="42">
        <v>1</v>
      </c>
      <c r="O86" s="43">
        <v>9.2999999999999992E-3</v>
      </c>
      <c r="P86" s="42">
        <v>1</v>
      </c>
      <c r="Q86" s="43">
        <v>4.1700000000000001E-2</v>
      </c>
      <c r="R86" s="42">
        <v>2</v>
      </c>
      <c r="S86" s="43">
        <v>2.9000000000000001E-2</v>
      </c>
      <c r="T86" s="42">
        <v>0</v>
      </c>
      <c r="U86" s="43">
        <v>0</v>
      </c>
      <c r="V86" s="42">
        <v>0</v>
      </c>
      <c r="W86" s="43">
        <v>0</v>
      </c>
      <c r="X86" s="42">
        <v>0</v>
      </c>
      <c r="Y86" s="43">
        <v>0</v>
      </c>
      <c r="Z86" s="42">
        <v>0</v>
      </c>
      <c r="AA86" s="43">
        <v>0</v>
      </c>
      <c r="AB86" s="42">
        <v>0</v>
      </c>
      <c r="AC86" s="43">
        <v>0</v>
      </c>
      <c r="AD86" s="42">
        <v>0</v>
      </c>
      <c r="AE86" s="43">
        <v>0</v>
      </c>
      <c r="AF86" s="42">
        <v>0</v>
      </c>
      <c r="AG86" s="43">
        <v>0</v>
      </c>
      <c r="AH86" s="42">
        <v>0</v>
      </c>
      <c r="AI86" s="43">
        <v>0</v>
      </c>
      <c r="AJ86" s="42">
        <v>0</v>
      </c>
      <c r="AK86" s="43">
        <v>0</v>
      </c>
      <c r="AL86" s="42">
        <v>0</v>
      </c>
      <c r="AM86" s="43">
        <v>0</v>
      </c>
      <c r="AN86" s="42">
        <v>0</v>
      </c>
      <c r="AO86" s="43">
        <v>0</v>
      </c>
    </row>
    <row r="87" spans="1:41" x14ac:dyDescent="0.25">
      <c r="A87" s="42" t="s">
        <v>62</v>
      </c>
      <c r="B87" s="42">
        <v>3</v>
      </c>
      <c r="C87" s="43">
        <v>2.6100000000000002E-2</v>
      </c>
      <c r="D87" s="42">
        <v>1</v>
      </c>
      <c r="E87" s="43">
        <v>6.7999999999999996E-3</v>
      </c>
      <c r="F87" s="63">
        <v>4</v>
      </c>
      <c r="G87" s="43">
        <f>F87/160</f>
        <v>2.5000000000000001E-2</v>
      </c>
      <c r="H87" s="42">
        <v>0</v>
      </c>
      <c r="I87" s="43">
        <v>0</v>
      </c>
      <c r="J87" s="42">
        <v>0</v>
      </c>
      <c r="K87" s="43">
        <v>0</v>
      </c>
      <c r="L87" s="42">
        <v>1</v>
      </c>
      <c r="M87" s="43">
        <v>2.3300000000000001E-2</v>
      </c>
      <c r="N87" s="42">
        <v>1</v>
      </c>
      <c r="O87" s="43">
        <v>9.2999999999999992E-3</v>
      </c>
      <c r="P87" s="42">
        <v>0</v>
      </c>
      <c r="Q87" s="43">
        <v>0</v>
      </c>
      <c r="R87" s="42">
        <v>0</v>
      </c>
      <c r="S87" s="43">
        <v>0</v>
      </c>
      <c r="T87" s="42">
        <v>0</v>
      </c>
      <c r="U87" s="43">
        <v>0</v>
      </c>
      <c r="V87" s="42">
        <v>0</v>
      </c>
      <c r="W87" s="43">
        <v>0</v>
      </c>
      <c r="X87" s="42">
        <v>1</v>
      </c>
      <c r="Y87" s="43">
        <v>1.8200000000000001E-2</v>
      </c>
      <c r="Z87" s="42">
        <v>0</v>
      </c>
      <c r="AA87" s="43">
        <v>0</v>
      </c>
      <c r="AB87" s="42">
        <v>0</v>
      </c>
      <c r="AC87" s="43">
        <v>0</v>
      </c>
      <c r="AD87" s="42">
        <v>0</v>
      </c>
      <c r="AE87" s="43">
        <v>0</v>
      </c>
      <c r="AF87" s="42">
        <v>1</v>
      </c>
      <c r="AG87" s="43">
        <v>2.3300000000000001E-2</v>
      </c>
      <c r="AH87" s="42">
        <v>0</v>
      </c>
      <c r="AI87" s="43">
        <v>0</v>
      </c>
      <c r="AJ87" s="42">
        <v>1</v>
      </c>
      <c r="AK87" s="43">
        <v>1.54E-2</v>
      </c>
      <c r="AL87" s="42">
        <v>0</v>
      </c>
      <c r="AM87" s="43">
        <v>0</v>
      </c>
      <c r="AN87" s="42">
        <v>1</v>
      </c>
      <c r="AO87" s="43">
        <v>3.6999999999999998E-2</v>
      </c>
    </row>
    <row r="88" spans="1:41" x14ac:dyDescent="0.25">
      <c r="A88" s="42" t="s">
        <v>63</v>
      </c>
      <c r="B88" s="42">
        <v>1</v>
      </c>
      <c r="C88" s="43">
        <v>8.6999999999999994E-3</v>
      </c>
      <c r="D88" s="42">
        <v>1</v>
      </c>
      <c r="E88" s="43">
        <v>6.7999999999999996E-3</v>
      </c>
      <c r="F88" s="63">
        <v>0</v>
      </c>
      <c r="G88" s="43">
        <v>0</v>
      </c>
      <c r="H88" s="42">
        <v>0</v>
      </c>
      <c r="I88" s="43">
        <v>0</v>
      </c>
      <c r="J88" s="42">
        <v>0</v>
      </c>
      <c r="K88" s="43">
        <v>0</v>
      </c>
      <c r="L88" s="42">
        <v>0</v>
      </c>
      <c r="M88" s="43">
        <v>0</v>
      </c>
      <c r="N88" s="42">
        <v>0</v>
      </c>
      <c r="O88" s="43">
        <v>0</v>
      </c>
      <c r="P88" s="42">
        <v>0</v>
      </c>
      <c r="Q88" s="43">
        <v>0</v>
      </c>
      <c r="R88" s="42">
        <v>0</v>
      </c>
      <c r="S88" s="43">
        <v>0</v>
      </c>
      <c r="T88" s="42">
        <v>0</v>
      </c>
      <c r="U88" s="43">
        <v>0</v>
      </c>
      <c r="V88" s="42">
        <v>0</v>
      </c>
      <c r="W88" s="43">
        <v>0</v>
      </c>
      <c r="X88" s="42">
        <v>0</v>
      </c>
      <c r="Y88" s="43">
        <v>0</v>
      </c>
      <c r="Z88" s="42">
        <v>1</v>
      </c>
      <c r="AA88" s="43">
        <v>1.54E-2</v>
      </c>
      <c r="AB88" s="42">
        <v>0</v>
      </c>
      <c r="AC88" s="43">
        <v>0</v>
      </c>
      <c r="AD88" s="42">
        <v>0</v>
      </c>
      <c r="AE88" s="43">
        <v>0</v>
      </c>
      <c r="AF88" s="42">
        <v>0</v>
      </c>
      <c r="AG88" s="43">
        <v>0</v>
      </c>
      <c r="AH88" s="42">
        <v>0</v>
      </c>
      <c r="AI88" s="43">
        <v>0</v>
      </c>
      <c r="AJ88" s="42">
        <v>0</v>
      </c>
      <c r="AK88" s="43">
        <v>0</v>
      </c>
      <c r="AL88" s="42">
        <v>0</v>
      </c>
      <c r="AM88" s="43">
        <v>0</v>
      </c>
      <c r="AN88" s="42">
        <v>0</v>
      </c>
      <c r="AO88" s="43">
        <v>0</v>
      </c>
    </row>
    <row r="89" spans="1:41" x14ac:dyDescent="0.25">
      <c r="A89" s="42" t="s">
        <v>64</v>
      </c>
      <c r="B89" s="42">
        <v>71</v>
      </c>
      <c r="C89" s="43">
        <v>0.61739999999999995</v>
      </c>
      <c r="D89" s="42">
        <v>96</v>
      </c>
      <c r="E89" s="43">
        <v>0.65310000000000001</v>
      </c>
      <c r="F89" s="63">
        <v>53</v>
      </c>
      <c r="G89" s="43">
        <f t="shared" ref="G89:G91" si="6">F89/160</f>
        <v>0.33124999999999999</v>
      </c>
      <c r="H89" s="42">
        <v>37</v>
      </c>
      <c r="I89" s="43">
        <v>0.80430000000000001</v>
      </c>
      <c r="J89" s="42">
        <v>23</v>
      </c>
      <c r="K89" s="43">
        <v>0.5111</v>
      </c>
      <c r="L89" s="42">
        <v>31</v>
      </c>
      <c r="M89" s="43">
        <v>0.72089999999999999</v>
      </c>
      <c r="N89" s="42">
        <v>57</v>
      </c>
      <c r="O89" s="43">
        <v>0.52780000000000005</v>
      </c>
      <c r="P89" s="42">
        <v>17</v>
      </c>
      <c r="Q89" s="43">
        <v>0.70830000000000004</v>
      </c>
      <c r="R89" s="42">
        <v>46</v>
      </c>
      <c r="S89" s="43">
        <v>0.66669999999999996</v>
      </c>
      <c r="T89" s="42">
        <v>11</v>
      </c>
      <c r="U89" s="43">
        <v>0.55000000000000004</v>
      </c>
      <c r="V89" s="42">
        <v>9</v>
      </c>
      <c r="W89" s="43">
        <v>0.6</v>
      </c>
      <c r="X89" s="42">
        <v>31</v>
      </c>
      <c r="Y89" s="43">
        <v>0.56359999999999999</v>
      </c>
      <c r="Z89" s="42">
        <v>47</v>
      </c>
      <c r="AA89" s="43">
        <v>0.72309999999999997</v>
      </c>
      <c r="AB89" s="42">
        <v>15</v>
      </c>
      <c r="AC89" s="43">
        <v>0.6522</v>
      </c>
      <c r="AD89" s="42">
        <v>41</v>
      </c>
      <c r="AE89" s="43">
        <v>0.68330000000000002</v>
      </c>
      <c r="AF89" s="42">
        <v>33</v>
      </c>
      <c r="AG89" s="43">
        <v>0.76739999999999997</v>
      </c>
      <c r="AH89" s="42">
        <v>9</v>
      </c>
      <c r="AI89" s="43">
        <v>0.6</v>
      </c>
      <c r="AJ89" s="42">
        <v>43</v>
      </c>
      <c r="AK89" s="43">
        <v>0.66149999999999998</v>
      </c>
      <c r="AL89" s="42">
        <v>42</v>
      </c>
      <c r="AM89" s="43">
        <v>0.75</v>
      </c>
      <c r="AN89" s="42">
        <v>19</v>
      </c>
      <c r="AO89" s="43">
        <v>0.70369999999999999</v>
      </c>
    </row>
    <row r="90" spans="1:41" x14ac:dyDescent="0.25">
      <c r="A90" s="42" t="s">
        <v>65</v>
      </c>
      <c r="B90" s="42">
        <v>1</v>
      </c>
      <c r="C90" s="43">
        <v>8.6999999999999994E-3</v>
      </c>
      <c r="D90" s="42">
        <v>8</v>
      </c>
      <c r="E90" s="43">
        <v>5.4399999999999997E-2</v>
      </c>
      <c r="F90" s="63">
        <v>3</v>
      </c>
      <c r="G90" s="43">
        <f t="shared" si="6"/>
        <v>1.8749999999999999E-2</v>
      </c>
      <c r="H90" s="42">
        <v>4</v>
      </c>
      <c r="I90" s="43">
        <v>8.6999999999999994E-2</v>
      </c>
      <c r="J90" s="42">
        <v>2</v>
      </c>
      <c r="K90" s="43">
        <v>4.4400000000000002E-2</v>
      </c>
      <c r="L90" s="42">
        <v>0</v>
      </c>
      <c r="M90" s="43">
        <v>0</v>
      </c>
      <c r="N90" s="42">
        <v>2</v>
      </c>
      <c r="O90" s="43">
        <v>1.8499999999999999E-2</v>
      </c>
      <c r="P90" s="42">
        <v>0</v>
      </c>
      <c r="Q90" s="43">
        <v>0</v>
      </c>
      <c r="R90" s="42">
        <v>0</v>
      </c>
      <c r="S90" s="43">
        <v>0</v>
      </c>
      <c r="T90" s="42">
        <v>0</v>
      </c>
      <c r="U90" s="43">
        <v>0</v>
      </c>
      <c r="V90" s="42">
        <v>0</v>
      </c>
      <c r="W90" s="43">
        <v>0</v>
      </c>
      <c r="X90" s="42">
        <v>0</v>
      </c>
      <c r="Y90" s="43">
        <v>0</v>
      </c>
      <c r="Z90" s="42">
        <v>0</v>
      </c>
      <c r="AA90" s="43">
        <v>0</v>
      </c>
      <c r="AB90" s="42">
        <v>0</v>
      </c>
      <c r="AC90" s="43">
        <v>0</v>
      </c>
      <c r="AD90" s="42">
        <v>0</v>
      </c>
      <c r="AE90" s="43">
        <v>0</v>
      </c>
      <c r="AF90" s="42">
        <v>1</v>
      </c>
      <c r="AG90" s="43">
        <v>2.3300000000000001E-2</v>
      </c>
      <c r="AH90" s="42">
        <v>0</v>
      </c>
      <c r="AI90" s="43">
        <v>0</v>
      </c>
      <c r="AJ90" s="42">
        <v>3</v>
      </c>
      <c r="AK90" s="43">
        <v>4.6199999999999998E-2</v>
      </c>
      <c r="AL90" s="42">
        <v>3</v>
      </c>
      <c r="AM90" s="43">
        <v>5.3600000000000002E-2</v>
      </c>
      <c r="AN90" s="42">
        <v>0</v>
      </c>
      <c r="AO90" s="43">
        <v>0</v>
      </c>
    </row>
    <row r="91" spans="1:41" x14ac:dyDescent="0.25">
      <c r="A91" s="42" t="s">
        <v>66</v>
      </c>
      <c r="B91" s="42">
        <v>6</v>
      </c>
      <c r="C91" s="43">
        <v>5.2200000000000003E-2</v>
      </c>
      <c r="D91" s="42">
        <v>5</v>
      </c>
      <c r="E91" s="43">
        <v>3.4000000000000002E-2</v>
      </c>
      <c r="F91" s="63">
        <v>2</v>
      </c>
      <c r="G91" s="43">
        <f t="shared" si="6"/>
        <v>1.2500000000000001E-2</v>
      </c>
      <c r="H91" s="42">
        <v>1</v>
      </c>
      <c r="I91" s="43">
        <v>2.1700000000000001E-2</v>
      </c>
      <c r="J91" s="42">
        <v>5</v>
      </c>
      <c r="K91" s="43">
        <v>0.1111</v>
      </c>
      <c r="L91" s="42">
        <v>2</v>
      </c>
      <c r="M91" s="43">
        <v>4.65E-2</v>
      </c>
      <c r="N91" s="42">
        <v>7</v>
      </c>
      <c r="O91" s="43">
        <v>6.4799999999999996E-2</v>
      </c>
      <c r="P91" s="42">
        <v>0</v>
      </c>
      <c r="Q91" s="43">
        <v>0</v>
      </c>
      <c r="R91" s="42">
        <v>3</v>
      </c>
      <c r="S91" s="43">
        <v>4.3499999999999997E-2</v>
      </c>
      <c r="T91" s="42">
        <v>0</v>
      </c>
      <c r="U91" s="43">
        <v>0</v>
      </c>
      <c r="V91" s="42">
        <v>1</v>
      </c>
      <c r="W91" s="43">
        <v>6.6699999999999995E-2</v>
      </c>
      <c r="X91" s="42">
        <v>1</v>
      </c>
      <c r="Y91" s="43">
        <v>1.8200000000000001E-2</v>
      </c>
      <c r="Z91" s="42">
        <v>3</v>
      </c>
      <c r="AA91" s="43">
        <v>4.6199999999999998E-2</v>
      </c>
      <c r="AB91" s="42">
        <v>1</v>
      </c>
      <c r="AC91" s="43">
        <v>4.3499999999999997E-2</v>
      </c>
      <c r="AD91" s="42">
        <v>4</v>
      </c>
      <c r="AE91" s="43">
        <v>6.6699999999999995E-2</v>
      </c>
      <c r="AF91" s="42">
        <v>1</v>
      </c>
      <c r="AG91" s="43">
        <v>2.3300000000000001E-2</v>
      </c>
      <c r="AH91" s="42">
        <v>2</v>
      </c>
      <c r="AI91" s="43">
        <v>0.1333</v>
      </c>
      <c r="AJ91" s="42">
        <v>5</v>
      </c>
      <c r="AK91" s="43">
        <v>7.6899999999999996E-2</v>
      </c>
      <c r="AL91" s="42">
        <v>0</v>
      </c>
      <c r="AM91" s="43">
        <v>0</v>
      </c>
      <c r="AN91" s="42">
        <v>0</v>
      </c>
      <c r="AO91" s="43">
        <v>0</v>
      </c>
    </row>
    <row r="92" spans="1:41" x14ac:dyDescent="0.25">
      <c r="A92" s="42" t="s">
        <v>67</v>
      </c>
      <c r="B92" s="42">
        <v>1</v>
      </c>
      <c r="C92" s="43">
        <v>8.6999999999999994E-3</v>
      </c>
      <c r="D92" s="42">
        <v>0</v>
      </c>
      <c r="E92" s="43">
        <v>0</v>
      </c>
      <c r="F92" s="63">
        <v>0</v>
      </c>
      <c r="G92" s="43">
        <v>0</v>
      </c>
      <c r="H92" s="42">
        <v>0</v>
      </c>
      <c r="I92" s="43">
        <v>0</v>
      </c>
      <c r="J92" s="42">
        <v>0</v>
      </c>
      <c r="K92" s="43">
        <v>0</v>
      </c>
      <c r="L92" s="42">
        <v>0</v>
      </c>
      <c r="M92" s="43">
        <v>0</v>
      </c>
      <c r="N92" s="42">
        <v>0</v>
      </c>
      <c r="O92" s="43">
        <v>0</v>
      </c>
      <c r="P92" s="42">
        <v>0</v>
      </c>
      <c r="Q92" s="43">
        <v>0</v>
      </c>
      <c r="R92" s="42">
        <v>0</v>
      </c>
      <c r="S92" s="43">
        <v>0</v>
      </c>
      <c r="T92" s="42">
        <v>2</v>
      </c>
      <c r="U92" s="43">
        <v>0.1</v>
      </c>
      <c r="V92" s="42">
        <v>0</v>
      </c>
      <c r="W92" s="43">
        <v>0</v>
      </c>
      <c r="X92" s="42">
        <v>0</v>
      </c>
      <c r="Y92" s="43">
        <v>0</v>
      </c>
      <c r="Z92" s="42">
        <v>0</v>
      </c>
      <c r="AA92" s="43">
        <v>0</v>
      </c>
      <c r="AB92" s="42">
        <v>0</v>
      </c>
      <c r="AC92" s="43">
        <v>0</v>
      </c>
      <c r="AD92" s="42">
        <v>0</v>
      </c>
      <c r="AE92" s="43">
        <v>0</v>
      </c>
      <c r="AF92" s="42">
        <v>0</v>
      </c>
      <c r="AG92" s="43">
        <v>0</v>
      </c>
      <c r="AH92" s="42">
        <v>0</v>
      </c>
      <c r="AI92" s="43">
        <v>0</v>
      </c>
      <c r="AJ92" s="42">
        <v>0</v>
      </c>
      <c r="AK92" s="43">
        <v>0</v>
      </c>
      <c r="AL92" s="42">
        <v>0</v>
      </c>
      <c r="AM92" s="43">
        <v>0</v>
      </c>
      <c r="AN92" s="42">
        <v>0</v>
      </c>
      <c r="AO92" s="43">
        <v>0</v>
      </c>
    </row>
    <row r="93" spans="1:41" x14ac:dyDescent="0.25">
      <c r="A93" s="42" t="s">
        <v>68</v>
      </c>
      <c r="B93" s="42">
        <v>0</v>
      </c>
      <c r="C93" s="43">
        <v>0</v>
      </c>
      <c r="D93" s="42">
        <v>0</v>
      </c>
      <c r="E93" s="43">
        <v>0</v>
      </c>
      <c r="F93" s="63">
        <v>0</v>
      </c>
      <c r="G93" s="43">
        <v>0</v>
      </c>
      <c r="H93" s="42">
        <v>0</v>
      </c>
      <c r="I93" s="43">
        <v>0</v>
      </c>
      <c r="J93" s="42">
        <v>0</v>
      </c>
      <c r="K93" s="43">
        <v>0</v>
      </c>
      <c r="L93" s="42">
        <v>0</v>
      </c>
      <c r="M93" s="43">
        <v>0</v>
      </c>
      <c r="N93" s="42">
        <v>0</v>
      </c>
      <c r="O93" s="43">
        <v>0</v>
      </c>
      <c r="P93" s="42">
        <v>0</v>
      </c>
      <c r="Q93" s="43">
        <v>0</v>
      </c>
      <c r="R93" s="42">
        <v>0</v>
      </c>
      <c r="S93" s="43">
        <v>0</v>
      </c>
      <c r="T93" s="42">
        <v>0</v>
      </c>
      <c r="U93" s="43">
        <v>0</v>
      </c>
      <c r="V93" s="42">
        <v>0</v>
      </c>
      <c r="W93" s="43">
        <v>0</v>
      </c>
      <c r="X93" s="42">
        <v>0</v>
      </c>
      <c r="Y93" s="43">
        <v>0</v>
      </c>
      <c r="Z93" s="42">
        <v>0</v>
      </c>
      <c r="AA93" s="43">
        <v>0</v>
      </c>
      <c r="AB93" s="42">
        <v>0</v>
      </c>
      <c r="AC93" s="43">
        <v>0</v>
      </c>
      <c r="AD93" s="42">
        <v>0</v>
      </c>
      <c r="AE93" s="43">
        <v>0</v>
      </c>
      <c r="AF93" s="42">
        <v>1</v>
      </c>
      <c r="AG93" s="43">
        <v>2.3300000000000001E-2</v>
      </c>
      <c r="AH93" s="42">
        <v>0</v>
      </c>
      <c r="AI93" s="43">
        <v>0</v>
      </c>
      <c r="AJ93" s="42">
        <v>0</v>
      </c>
      <c r="AK93" s="43">
        <v>0</v>
      </c>
      <c r="AL93" s="42">
        <v>0</v>
      </c>
      <c r="AM93" s="43">
        <v>0</v>
      </c>
      <c r="AN93" s="42">
        <v>0</v>
      </c>
      <c r="AO93" s="43">
        <v>0</v>
      </c>
    </row>
    <row r="94" spans="1:41" x14ac:dyDescent="0.25">
      <c r="A94" s="42" t="s">
        <v>69</v>
      </c>
      <c r="B94" s="42">
        <v>0</v>
      </c>
      <c r="C94" s="43">
        <v>0</v>
      </c>
      <c r="D94" s="42">
        <v>0</v>
      </c>
      <c r="E94" s="43">
        <v>0</v>
      </c>
      <c r="F94" s="63">
        <v>0</v>
      </c>
      <c r="G94" s="43">
        <v>0</v>
      </c>
      <c r="H94" s="42">
        <v>0</v>
      </c>
      <c r="I94" s="43">
        <v>0</v>
      </c>
      <c r="J94" s="42">
        <v>0</v>
      </c>
      <c r="K94" s="43">
        <v>0</v>
      </c>
      <c r="L94" s="42">
        <v>0</v>
      </c>
      <c r="M94" s="43">
        <v>0</v>
      </c>
      <c r="N94" s="42">
        <v>0</v>
      </c>
      <c r="O94" s="43">
        <v>0</v>
      </c>
      <c r="P94" s="42">
        <v>0</v>
      </c>
      <c r="Q94" s="43">
        <v>0</v>
      </c>
      <c r="R94" s="42">
        <v>0</v>
      </c>
      <c r="S94" s="43">
        <v>0</v>
      </c>
      <c r="T94" s="42">
        <v>0</v>
      </c>
      <c r="U94" s="43">
        <v>0</v>
      </c>
      <c r="V94" s="42">
        <v>0</v>
      </c>
      <c r="W94" s="43">
        <v>0</v>
      </c>
      <c r="X94" s="42">
        <v>0</v>
      </c>
      <c r="Y94" s="43">
        <v>0</v>
      </c>
      <c r="Z94" s="42">
        <v>1</v>
      </c>
      <c r="AA94" s="43">
        <v>1.54E-2</v>
      </c>
      <c r="AB94" s="42">
        <v>0</v>
      </c>
      <c r="AC94" s="43">
        <v>0</v>
      </c>
      <c r="AD94" s="42">
        <v>0</v>
      </c>
      <c r="AE94" s="43">
        <v>0</v>
      </c>
      <c r="AF94" s="42">
        <v>0</v>
      </c>
      <c r="AG94" s="43">
        <v>0</v>
      </c>
      <c r="AH94" s="42">
        <v>0</v>
      </c>
      <c r="AI94" s="43">
        <v>0</v>
      </c>
      <c r="AJ94" s="42">
        <v>0</v>
      </c>
      <c r="AK94" s="43">
        <v>0</v>
      </c>
      <c r="AL94" s="42">
        <v>1</v>
      </c>
      <c r="AM94" s="43">
        <v>1.7899999999999999E-2</v>
      </c>
      <c r="AN94" s="42">
        <v>0</v>
      </c>
      <c r="AO94" s="43">
        <v>0</v>
      </c>
    </row>
    <row r="95" spans="1:41" x14ac:dyDescent="0.25">
      <c r="A95" s="42" t="s">
        <v>70</v>
      </c>
      <c r="B95" s="42">
        <v>6</v>
      </c>
      <c r="C95" s="43">
        <v>5.2200000000000003E-2</v>
      </c>
      <c r="D95" s="42">
        <v>6</v>
      </c>
      <c r="E95" s="43">
        <v>4.0800000000000003E-2</v>
      </c>
      <c r="F95" s="63">
        <v>1</v>
      </c>
      <c r="G95" s="43">
        <f t="shared" ref="G95:G96" si="7">F95/160</f>
        <v>6.2500000000000003E-3</v>
      </c>
      <c r="H95" s="42">
        <v>0</v>
      </c>
      <c r="I95" s="43">
        <v>0</v>
      </c>
      <c r="J95" s="42">
        <v>0</v>
      </c>
      <c r="K95" s="43">
        <v>0</v>
      </c>
      <c r="L95" s="42">
        <v>0</v>
      </c>
      <c r="M95" s="43">
        <v>0</v>
      </c>
      <c r="N95" s="42">
        <v>5</v>
      </c>
      <c r="O95" s="43">
        <v>4.6300000000000001E-2</v>
      </c>
      <c r="P95" s="42">
        <v>1</v>
      </c>
      <c r="Q95" s="43">
        <v>4.1700000000000001E-2</v>
      </c>
      <c r="R95" s="42">
        <v>5</v>
      </c>
      <c r="S95" s="43">
        <v>7.2499999999999995E-2</v>
      </c>
      <c r="T95" s="42">
        <v>0</v>
      </c>
      <c r="U95" s="43">
        <v>0</v>
      </c>
      <c r="V95" s="42">
        <v>0</v>
      </c>
      <c r="W95" s="43">
        <v>0</v>
      </c>
      <c r="X95" s="42">
        <v>2</v>
      </c>
      <c r="Y95" s="43">
        <v>3.6400000000000002E-2</v>
      </c>
      <c r="Z95" s="42">
        <v>0</v>
      </c>
      <c r="AA95" s="43">
        <v>0</v>
      </c>
      <c r="AB95" s="42">
        <v>0</v>
      </c>
      <c r="AC95" s="43">
        <v>0</v>
      </c>
      <c r="AD95" s="42">
        <v>1</v>
      </c>
      <c r="AE95" s="43">
        <v>1.67E-2</v>
      </c>
      <c r="AF95" s="42">
        <v>2</v>
      </c>
      <c r="AG95" s="43">
        <v>4.65E-2</v>
      </c>
      <c r="AH95" s="42">
        <v>0</v>
      </c>
      <c r="AI95" s="43">
        <v>0</v>
      </c>
      <c r="AJ95" s="42">
        <v>0</v>
      </c>
      <c r="AK95" s="43">
        <v>0</v>
      </c>
      <c r="AL95" s="42">
        <v>1</v>
      </c>
      <c r="AM95" s="43">
        <v>1.7899999999999999E-2</v>
      </c>
      <c r="AN95" s="42">
        <v>0</v>
      </c>
      <c r="AO95" s="43">
        <v>0</v>
      </c>
    </row>
    <row r="96" spans="1:41" x14ac:dyDescent="0.25">
      <c r="A96" s="42" t="s">
        <v>71</v>
      </c>
      <c r="B96" s="42">
        <v>2</v>
      </c>
      <c r="C96" s="43">
        <v>1.7399999999999999E-2</v>
      </c>
      <c r="D96" s="42">
        <v>5</v>
      </c>
      <c r="E96" s="43">
        <v>3.4000000000000002E-2</v>
      </c>
      <c r="F96" s="63">
        <v>1</v>
      </c>
      <c r="G96" s="43">
        <f t="shared" si="7"/>
        <v>6.2500000000000003E-3</v>
      </c>
      <c r="H96" s="42">
        <v>0</v>
      </c>
      <c r="I96" s="43">
        <v>0</v>
      </c>
      <c r="J96" s="42">
        <v>1</v>
      </c>
      <c r="K96" s="43">
        <v>2.2200000000000001E-2</v>
      </c>
      <c r="L96" s="42">
        <v>0</v>
      </c>
      <c r="M96" s="43">
        <v>0</v>
      </c>
      <c r="N96" s="42">
        <v>2</v>
      </c>
      <c r="O96" s="43">
        <v>1.8499999999999999E-2</v>
      </c>
      <c r="P96" s="42">
        <v>0</v>
      </c>
      <c r="Q96" s="43">
        <v>0</v>
      </c>
      <c r="R96" s="42">
        <v>1</v>
      </c>
      <c r="S96" s="43">
        <v>1.4500000000000001E-2</v>
      </c>
      <c r="T96" s="42">
        <v>3</v>
      </c>
      <c r="U96" s="43">
        <v>0.15</v>
      </c>
      <c r="V96" s="42">
        <v>0</v>
      </c>
      <c r="W96" s="43">
        <v>0</v>
      </c>
      <c r="X96" s="42">
        <v>6</v>
      </c>
      <c r="Y96" s="43">
        <v>0.1091</v>
      </c>
      <c r="Z96" s="42">
        <v>4</v>
      </c>
      <c r="AA96" s="43">
        <v>6.1499999999999999E-2</v>
      </c>
      <c r="AB96" s="42">
        <v>0</v>
      </c>
      <c r="AC96" s="43">
        <v>0</v>
      </c>
      <c r="AD96" s="42">
        <v>4</v>
      </c>
      <c r="AE96" s="43">
        <v>6.6699999999999995E-2</v>
      </c>
      <c r="AF96" s="42">
        <v>0</v>
      </c>
      <c r="AG96" s="43">
        <v>0</v>
      </c>
      <c r="AH96" s="42">
        <v>2</v>
      </c>
      <c r="AI96" s="43">
        <v>0.1333</v>
      </c>
      <c r="AJ96" s="42">
        <v>0</v>
      </c>
      <c r="AK96" s="43">
        <v>0</v>
      </c>
      <c r="AL96" s="42">
        <v>1</v>
      </c>
      <c r="AM96" s="43">
        <v>1.7899999999999999E-2</v>
      </c>
      <c r="AN96" s="42">
        <v>1</v>
      </c>
      <c r="AO96" s="43">
        <v>3.6999999999999998E-2</v>
      </c>
    </row>
    <row r="97" spans="1:41" x14ac:dyDescent="0.25">
      <c r="A97" s="42" t="s">
        <v>72</v>
      </c>
      <c r="B97" s="42">
        <v>0</v>
      </c>
      <c r="C97" s="43">
        <v>0</v>
      </c>
      <c r="D97" s="42">
        <v>0</v>
      </c>
      <c r="E97" s="43">
        <v>0</v>
      </c>
      <c r="F97" s="63">
        <v>0</v>
      </c>
      <c r="G97" s="43">
        <v>0</v>
      </c>
      <c r="H97" s="42">
        <v>0</v>
      </c>
      <c r="I97" s="43">
        <v>0</v>
      </c>
      <c r="J97" s="42">
        <v>0</v>
      </c>
      <c r="K97" s="43">
        <v>0</v>
      </c>
      <c r="L97" s="42">
        <v>0</v>
      </c>
      <c r="M97" s="43">
        <v>0</v>
      </c>
      <c r="N97" s="42">
        <v>0</v>
      </c>
      <c r="O97" s="43">
        <v>0</v>
      </c>
      <c r="P97" s="42">
        <v>0</v>
      </c>
      <c r="Q97" s="43">
        <v>0</v>
      </c>
      <c r="R97" s="42">
        <v>0</v>
      </c>
      <c r="S97" s="43">
        <v>0</v>
      </c>
      <c r="T97" s="42">
        <v>0</v>
      </c>
      <c r="U97" s="43">
        <v>0</v>
      </c>
      <c r="V97" s="42">
        <v>0</v>
      </c>
      <c r="W97" s="43">
        <v>0</v>
      </c>
      <c r="X97" s="42">
        <v>0</v>
      </c>
      <c r="Y97" s="43">
        <v>0</v>
      </c>
      <c r="Z97" s="42">
        <v>0</v>
      </c>
      <c r="AA97" s="43">
        <v>0</v>
      </c>
      <c r="AB97" s="42">
        <v>0</v>
      </c>
      <c r="AC97" s="43">
        <v>0</v>
      </c>
      <c r="AD97" s="42">
        <v>1</v>
      </c>
      <c r="AE97" s="43">
        <v>1.67E-2</v>
      </c>
      <c r="AF97" s="42">
        <v>0</v>
      </c>
      <c r="AG97" s="43">
        <v>0</v>
      </c>
      <c r="AH97" s="42">
        <v>0</v>
      </c>
      <c r="AI97" s="43">
        <v>0</v>
      </c>
      <c r="AJ97" s="42">
        <v>0</v>
      </c>
      <c r="AK97" s="43">
        <v>0</v>
      </c>
      <c r="AL97" s="42">
        <v>0</v>
      </c>
      <c r="AM97" s="43">
        <v>0</v>
      </c>
      <c r="AN97" s="42">
        <v>0</v>
      </c>
      <c r="AO97" s="43">
        <v>0</v>
      </c>
    </row>
    <row r="98" spans="1:41" x14ac:dyDescent="0.25">
      <c r="A98" s="42" t="s">
        <v>73</v>
      </c>
      <c r="B98" s="42">
        <v>0</v>
      </c>
      <c r="C98" s="43">
        <v>0</v>
      </c>
      <c r="D98" s="42">
        <v>1</v>
      </c>
      <c r="E98" s="43">
        <v>6.7999999999999996E-3</v>
      </c>
      <c r="F98" s="63">
        <v>0</v>
      </c>
      <c r="G98" s="43">
        <v>0</v>
      </c>
      <c r="H98" s="42">
        <v>0</v>
      </c>
      <c r="I98" s="43">
        <v>0</v>
      </c>
      <c r="J98" s="42">
        <v>0</v>
      </c>
      <c r="K98" s="43">
        <v>0</v>
      </c>
      <c r="L98" s="42">
        <v>0</v>
      </c>
      <c r="M98" s="43">
        <v>0</v>
      </c>
      <c r="N98" s="42">
        <v>0</v>
      </c>
      <c r="O98" s="43">
        <v>0</v>
      </c>
      <c r="P98" s="42">
        <v>0</v>
      </c>
      <c r="Q98" s="43">
        <v>0</v>
      </c>
      <c r="R98" s="42">
        <v>0</v>
      </c>
      <c r="S98" s="43">
        <v>0</v>
      </c>
      <c r="T98" s="42">
        <v>0</v>
      </c>
      <c r="U98" s="43">
        <v>0</v>
      </c>
      <c r="V98" s="42">
        <v>0</v>
      </c>
      <c r="W98" s="43">
        <v>0</v>
      </c>
      <c r="X98" s="42">
        <v>0</v>
      </c>
      <c r="Y98" s="43">
        <v>0</v>
      </c>
      <c r="Z98" s="42">
        <v>0</v>
      </c>
      <c r="AA98" s="43">
        <v>0</v>
      </c>
      <c r="AB98" s="42">
        <v>0</v>
      </c>
      <c r="AC98" s="43">
        <v>0</v>
      </c>
      <c r="AD98" s="42">
        <v>0</v>
      </c>
      <c r="AE98" s="43">
        <v>0</v>
      </c>
      <c r="AF98" s="42">
        <v>0</v>
      </c>
      <c r="AG98" s="43">
        <v>0</v>
      </c>
      <c r="AH98" s="42">
        <v>0</v>
      </c>
      <c r="AI98" s="43">
        <v>0</v>
      </c>
      <c r="AJ98" s="42">
        <v>0</v>
      </c>
      <c r="AK98" s="43">
        <v>0</v>
      </c>
      <c r="AL98" s="42">
        <v>0</v>
      </c>
      <c r="AM98" s="43">
        <v>0</v>
      </c>
      <c r="AN98" s="42">
        <v>0</v>
      </c>
      <c r="AO98" s="43">
        <v>0</v>
      </c>
    </row>
    <row r="99" spans="1:41" x14ac:dyDescent="0.25">
      <c r="A99" s="42" t="s">
        <v>74</v>
      </c>
      <c r="B99" s="42">
        <v>0</v>
      </c>
      <c r="C99" s="43">
        <v>0</v>
      </c>
      <c r="D99" s="42">
        <v>0</v>
      </c>
      <c r="E99" s="43">
        <v>0</v>
      </c>
      <c r="F99" s="63">
        <v>0</v>
      </c>
      <c r="G99" s="43">
        <v>0</v>
      </c>
      <c r="H99" s="42">
        <v>0</v>
      </c>
      <c r="I99" s="43">
        <v>0</v>
      </c>
      <c r="J99" s="42">
        <v>0</v>
      </c>
      <c r="K99" s="43">
        <v>0</v>
      </c>
      <c r="L99" s="42">
        <v>0</v>
      </c>
      <c r="M99" s="43">
        <v>0</v>
      </c>
      <c r="N99" s="42">
        <v>0</v>
      </c>
      <c r="O99" s="43">
        <v>0</v>
      </c>
      <c r="P99" s="42">
        <v>0</v>
      </c>
      <c r="Q99" s="43">
        <v>0</v>
      </c>
      <c r="R99" s="42">
        <v>0</v>
      </c>
      <c r="S99" s="43">
        <v>0</v>
      </c>
      <c r="T99" s="42">
        <v>0</v>
      </c>
      <c r="U99" s="43">
        <v>0</v>
      </c>
      <c r="V99" s="42">
        <v>0</v>
      </c>
      <c r="W99" s="43">
        <v>0</v>
      </c>
      <c r="X99" s="42">
        <v>0</v>
      </c>
      <c r="Y99" s="43">
        <v>0</v>
      </c>
      <c r="Z99" s="42">
        <v>0</v>
      </c>
      <c r="AA99" s="43">
        <v>0</v>
      </c>
      <c r="AB99" s="42">
        <v>0</v>
      </c>
      <c r="AC99" s="43">
        <v>0</v>
      </c>
      <c r="AD99" s="42">
        <v>0</v>
      </c>
      <c r="AE99" s="43">
        <v>0</v>
      </c>
      <c r="AF99" s="42">
        <v>0</v>
      </c>
      <c r="AG99" s="43">
        <v>0</v>
      </c>
      <c r="AH99" s="42">
        <v>0</v>
      </c>
      <c r="AI99" s="43">
        <v>0</v>
      </c>
      <c r="AJ99" s="42">
        <v>0</v>
      </c>
      <c r="AK99" s="43">
        <v>0</v>
      </c>
      <c r="AL99" s="42">
        <v>0</v>
      </c>
      <c r="AM99" s="43">
        <v>0</v>
      </c>
      <c r="AN99" s="42">
        <v>0</v>
      </c>
      <c r="AO99" s="43">
        <v>0</v>
      </c>
    </row>
    <row r="100" spans="1:41" x14ac:dyDescent="0.25">
      <c r="A100" s="42" t="s">
        <v>75</v>
      </c>
      <c r="B100" s="42">
        <v>2</v>
      </c>
      <c r="C100" s="43">
        <v>1.7399999999999999E-2</v>
      </c>
      <c r="D100" s="42">
        <v>0</v>
      </c>
      <c r="E100" s="43">
        <v>0</v>
      </c>
      <c r="F100" s="63">
        <v>0</v>
      </c>
      <c r="G100" s="43">
        <v>0</v>
      </c>
      <c r="H100" s="42">
        <v>1</v>
      </c>
      <c r="I100" s="43">
        <v>2.1700000000000001E-2</v>
      </c>
      <c r="J100" s="42">
        <v>0</v>
      </c>
      <c r="K100" s="43">
        <v>0</v>
      </c>
      <c r="L100" s="42">
        <v>0</v>
      </c>
      <c r="M100" s="43">
        <v>0</v>
      </c>
      <c r="N100" s="42">
        <v>0</v>
      </c>
      <c r="O100" s="43">
        <v>0</v>
      </c>
      <c r="P100" s="42">
        <v>0</v>
      </c>
      <c r="Q100" s="43">
        <v>0</v>
      </c>
      <c r="R100" s="42">
        <v>0</v>
      </c>
      <c r="S100" s="43">
        <v>0</v>
      </c>
      <c r="T100" s="42">
        <v>0</v>
      </c>
      <c r="U100" s="43">
        <v>0</v>
      </c>
      <c r="V100" s="42">
        <v>0</v>
      </c>
      <c r="W100" s="43">
        <v>0</v>
      </c>
      <c r="X100" s="42">
        <v>0</v>
      </c>
      <c r="Y100" s="43">
        <v>0</v>
      </c>
      <c r="Z100" s="42">
        <v>0</v>
      </c>
      <c r="AA100" s="43">
        <v>0</v>
      </c>
      <c r="AB100" s="42">
        <v>0</v>
      </c>
      <c r="AC100" s="43">
        <v>0</v>
      </c>
      <c r="AD100" s="42">
        <v>0</v>
      </c>
      <c r="AE100" s="43">
        <v>0</v>
      </c>
      <c r="AF100" s="42">
        <v>0</v>
      </c>
      <c r="AG100" s="43">
        <v>0</v>
      </c>
      <c r="AH100" s="42">
        <v>0</v>
      </c>
      <c r="AI100" s="43">
        <v>0</v>
      </c>
      <c r="AJ100" s="42">
        <v>0</v>
      </c>
      <c r="AK100" s="43">
        <v>0</v>
      </c>
      <c r="AL100" s="42">
        <v>0</v>
      </c>
      <c r="AM100" s="43">
        <v>0</v>
      </c>
      <c r="AN100" s="42">
        <v>0</v>
      </c>
      <c r="AO100" s="43">
        <v>0</v>
      </c>
    </row>
    <row r="101" spans="1:41" x14ac:dyDescent="0.25">
      <c r="A101" s="42" t="s">
        <v>76</v>
      </c>
      <c r="B101" s="42">
        <v>0</v>
      </c>
      <c r="C101" s="43">
        <v>0</v>
      </c>
      <c r="D101" s="42">
        <v>0</v>
      </c>
      <c r="E101" s="43">
        <v>0</v>
      </c>
      <c r="F101" s="63">
        <v>0</v>
      </c>
      <c r="G101" s="43">
        <v>0</v>
      </c>
      <c r="H101" s="42">
        <v>0</v>
      </c>
      <c r="I101" s="43">
        <v>0</v>
      </c>
      <c r="J101" s="42">
        <v>0</v>
      </c>
      <c r="K101" s="43">
        <v>0</v>
      </c>
      <c r="L101" s="42">
        <v>0</v>
      </c>
      <c r="M101" s="43">
        <v>0</v>
      </c>
      <c r="N101" s="42">
        <v>0</v>
      </c>
      <c r="O101" s="43">
        <v>0</v>
      </c>
      <c r="P101" s="42">
        <v>0</v>
      </c>
      <c r="Q101" s="43">
        <v>0</v>
      </c>
      <c r="R101" s="42">
        <v>0</v>
      </c>
      <c r="S101" s="43">
        <v>0</v>
      </c>
      <c r="T101" s="42">
        <v>0</v>
      </c>
      <c r="U101" s="43">
        <v>0</v>
      </c>
      <c r="V101" s="42">
        <v>0</v>
      </c>
      <c r="W101" s="43">
        <v>0</v>
      </c>
      <c r="X101" s="42">
        <v>0</v>
      </c>
      <c r="Y101" s="43">
        <v>0</v>
      </c>
      <c r="Z101" s="42">
        <v>0</v>
      </c>
      <c r="AA101" s="43">
        <v>0</v>
      </c>
      <c r="AB101" s="42">
        <v>0</v>
      </c>
      <c r="AC101" s="43">
        <v>0</v>
      </c>
      <c r="AD101" s="42">
        <v>0</v>
      </c>
      <c r="AE101" s="43">
        <v>0</v>
      </c>
      <c r="AF101" s="42">
        <v>0</v>
      </c>
      <c r="AG101" s="43">
        <v>0</v>
      </c>
      <c r="AH101" s="42">
        <v>0</v>
      </c>
      <c r="AI101" s="43">
        <v>0</v>
      </c>
      <c r="AJ101" s="42">
        <v>0</v>
      </c>
      <c r="AK101" s="43">
        <v>0</v>
      </c>
      <c r="AL101" s="42">
        <v>0</v>
      </c>
      <c r="AM101" s="43">
        <v>0</v>
      </c>
      <c r="AN101" s="42">
        <v>0</v>
      </c>
      <c r="AO101" s="43">
        <v>0</v>
      </c>
    </row>
    <row r="102" spans="1:41" x14ac:dyDescent="0.25">
      <c r="A102" s="42" t="s">
        <v>77</v>
      </c>
      <c r="B102" s="42">
        <v>0</v>
      </c>
      <c r="C102" s="43">
        <v>0</v>
      </c>
      <c r="D102" s="42">
        <v>0</v>
      </c>
      <c r="E102" s="43">
        <v>0</v>
      </c>
      <c r="F102" s="63">
        <v>0</v>
      </c>
      <c r="G102" s="43">
        <v>0</v>
      </c>
      <c r="H102" s="42">
        <v>0</v>
      </c>
      <c r="I102" s="43">
        <v>0</v>
      </c>
      <c r="J102" s="42">
        <v>0</v>
      </c>
      <c r="K102" s="43">
        <v>0</v>
      </c>
      <c r="L102" s="42">
        <v>0</v>
      </c>
      <c r="M102" s="43">
        <v>0</v>
      </c>
      <c r="N102" s="42">
        <v>0</v>
      </c>
      <c r="O102" s="43">
        <v>0</v>
      </c>
      <c r="P102" s="42">
        <v>0</v>
      </c>
      <c r="Q102" s="43">
        <v>0</v>
      </c>
      <c r="R102" s="42">
        <v>0</v>
      </c>
      <c r="S102" s="43">
        <v>0</v>
      </c>
      <c r="T102" s="42">
        <v>0</v>
      </c>
      <c r="U102" s="43">
        <v>0</v>
      </c>
      <c r="V102" s="42">
        <v>0</v>
      </c>
      <c r="W102" s="43">
        <v>0</v>
      </c>
      <c r="X102" s="42">
        <v>0</v>
      </c>
      <c r="Y102" s="43">
        <v>0</v>
      </c>
      <c r="Z102" s="42">
        <v>0</v>
      </c>
      <c r="AA102" s="43">
        <v>0</v>
      </c>
      <c r="AB102" s="42">
        <v>0</v>
      </c>
      <c r="AC102" s="43">
        <v>0</v>
      </c>
      <c r="AD102" s="42">
        <v>0</v>
      </c>
      <c r="AE102" s="43">
        <v>0</v>
      </c>
      <c r="AF102" s="42">
        <v>0</v>
      </c>
      <c r="AG102" s="43">
        <v>0</v>
      </c>
      <c r="AH102" s="42">
        <v>0</v>
      </c>
      <c r="AI102" s="43">
        <v>0</v>
      </c>
      <c r="AJ102" s="42">
        <v>0</v>
      </c>
      <c r="AK102" s="43">
        <v>0</v>
      </c>
      <c r="AL102" s="42">
        <v>0</v>
      </c>
      <c r="AM102" s="43">
        <v>0</v>
      </c>
      <c r="AN102" s="42">
        <v>0</v>
      </c>
      <c r="AO102" s="43">
        <v>0</v>
      </c>
    </row>
    <row r="103" spans="1:41" x14ac:dyDescent="0.25">
      <c r="A103" s="42" t="s">
        <v>78</v>
      </c>
      <c r="B103" s="42">
        <v>0</v>
      </c>
      <c r="C103" s="43">
        <v>0</v>
      </c>
      <c r="D103" s="42">
        <v>0</v>
      </c>
      <c r="E103" s="43">
        <v>0</v>
      </c>
      <c r="F103" s="63">
        <v>0</v>
      </c>
      <c r="G103" s="43">
        <v>0</v>
      </c>
      <c r="H103" s="42">
        <v>0</v>
      </c>
      <c r="I103" s="43">
        <v>0</v>
      </c>
      <c r="J103" s="42">
        <v>0</v>
      </c>
      <c r="K103" s="43">
        <v>0</v>
      </c>
      <c r="L103" s="42">
        <v>0</v>
      </c>
      <c r="M103" s="43">
        <v>0</v>
      </c>
      <c r="N103" s="42">
        <v>0</v>
      </c>
      <c r="O103" s="43">
        <v>0</v>
      </c>
      <c r="P103" s="42">
        <v>0</v>
      </c>
      <c r="Q103" s="43">
        <v>0</v>
      </c>
      <c r="R103" s="42">
        <v>0</v>
      </c>
      <c r="S103" s="43">
        <v>0</v>
      </c>
      <c r="T103" s="42">
        <v>0</v>
      </c>
      <c r="U103" s="43">
        <v>0</v>
      </c>
      <c r="V103" s="42">
        <v>0</v>
      </c>
      <c r="W103" s="43">
        <v>0</v>
      </c>
      <c r="X103" s="42">
        <v>0</v>
      </c>
      <c r="Y103" s="43">
        <v>0</v>
      </c>
      <c r="Z103" s="42">
        <v>0</v>
      </c>
      <c r="AA103" s="43">
        <v>0</v>
      </c>
      <c r="AB103" s="42">
        <v>0</v>
      </c>
      <c r="AC103" s="43">
        <v>0</v>
      </c>
      <c r="AD103" s="42">
        <v>0</v>
      </c>
      <c r="AE103" s="43">
        <v>0</v>
      </c>
      <c r="AF103" s="42">
        <v>0</v>
      </c>
      <c r="AG103" s="43">
        <v>0</v>
      </c>
      <c r="AH103" s="42">
        <v>0</v>
      </c>
      <c r="AI103" s="43">
        <v>0</v>
      </c>
      <c r="AJ103" s="42">
        <v>0</v>
      </c>
      <c r="AK103" s="43">
        <v>0</v>
      </c>
      <c r="AL103" s="42">
        <v>0</v>
      </c>
      <c r="AM103" s="43">
        <v>0</v>
      </c>
      <c r="AN103" s="42">
        <v>0</v>
      </c>
      <c r="AO103" s="43">
        <v>0</v>
      </c>
    </row>
    <row r="104" spans="1:41" x14ac:dyDescent="0.25">
      <c r="A104" s="42" t="s">
        <v>10</v>
      </c>
      <c r="B104" s="42">
        <v>0</v>
      </c>
      <c r="C104" s="43">
        <v>0</v>
      </c>
      <c r="D104" s="42">
        <v>0</v>
      </c>
      <c r="E104" s="43">
        <v>0</v>
      </c>
      <c r="F104" s="63">
        <v>0</v>
      </c>
      <c r="G104" s="43">
        <v>0</v>
      </c>
      <c r="H104" s="42">
        <v>0</v>
      </c>
      <c r="I104" s="43">
        <v>0</v>
      </c>
      <c r="J104" s="42">
        <v>0</v>
      </c>
      <c r="K104" s="43">
        <v>0</v>
      </c>
      <c r="L104" s="42">
        <v>0</v>
      </c>
      <c r="M104" s="43">
        <v>0</v>
      </c>
      <c r="N104" s="42">
        <v>0</v>
      </c>
      <c r="O104" s="43">
        <v>0</v>
      </c>
      <c r="P104" s="42">
        <v>0</v>
      </c>
      <c r="Q104" s="43">
        <v>0</v>
      </c>
      <c r="R104" s="42">
        <v>0</v>
      </c>
      <c r="S104" s="43">
        <v>0</v>
      </c>
      <c r="T104" s="42">
        <v>0</v>
      </c>
      <c r="U104" s="43">
        <v>0</v>
      </c>
      <c r="V104" s="42">
        <v>0</v>
      </c>
      <c r="W104" s="43">
        <v>0</v>
      </c>
      <c r="X104" s="42">
        <v>0</v>
      </c>
      <c r="Y104" s="43">
        <v>0</v>
      </c>
      <c r="Z104" s="42">
        <v>0</v>
      </c>
      <c r="AA104" s="43">
        <v>0</v>
      </c>
      <c r="AB104" s="42">
        <v>0</v>
      </c>
      <c r="AC104" s="43">
        <v>0</v>
      </c>
      <c r="AD104" s="42">
        <v>0</v>
      </c>
      <c r="AE104" s="43">
        <v>0</v>
      </c>
      <c r="AF104" s="42">
        <v>0</v>
      </c>
      <c r="AG104" s="43">
        <v>0</v>
      </c>
      <c r="AH104" s="42">
        <v>0</v>
      </c>
      <c r="AI104" s="43">
        <v>0</v>
      </c>
      <c r="AJ104" s="42">
        <v>0</v>
      </c>
      <c r="AK104" s="43">
        <v>0</v>
      </c>
      <c r="AL104" s="42">
        <v>0</v>
      </c>
      <c r="AM104" s="43">
        <v>0</v>
      </c>
      <c r="AN104" s="42">
        <v>0</v>
      </c>
      <c r="AO104" s="43">
        <v>0</v>
      </c>
    </row>
    <row r="106" spans="1:41" x14ac:dyDescent="0.25">
      <c r="A106" s="3" t="s">
        <v>207</v>
      </c>
    </row>
    <row r="107" spans="1:41" x14ac:dyDescent="0.25">
      <c r="A107" s="56" t="s">
        <v>1</v>
      </c>
      <c r="B107" s="56" t="s">
        <v>2</v>
      </c>
      <c r="C107" s="56" t="s">
        <v>3</v>
      </c>
      <c r="D107" s="56" t="s">
        <v>2</v>
      </c>
      <c r="E107" s="56" t="s">
        <v>3</v>
      </c>
      <c r="F107" s="62" t="s">
        <v>2</v>
      </c>
      <c r="G107" s="56" t="s">
        <v>3</v>
      </c>
      <c r="H107" s="56" t="s">
        <v>2</v>
      </c>
      <c r="I107" s="56" t="s">
        <v>3</v>
      </c>
      <c r="J107" s="56" t="s">
        <v>2</v>
      </c>
      <c r="K107" s="56" t="s">
        <v>3</v>
      </c>
      <c r="L107" s="56" t="s">
        <v>2</v>
      </c>
      <c r="M107" s="56" t="s">
        <v>3</v>
      </c>
      <c r="N107" s="56" t="s">
        <v>2</v>
      </c>
      <c r="O107" s="56" t="s">
        <v>3</v>
      </c>
      <c r="P107" s="56" t="s">
        <v>2</v>
      </c>
      <c r="Q107" s="56" t="s">
        <v>3</v>
      </c>
      <c r="R107" s="56" t="s">
        <v>2</v>
      </c>
      <c r="S107" s="56" t="s">
        <v>3</v>
      </c>
      <c r="T107" s="56" t="s">
        <v>2</v>
      </c>
      <c r="U107" s="56" t="s">
        <v>3</v>
      </c>
      <c r="V107" s="56" t="s">
        <v>2</v>
      </c>
      <c r="W107" s="56" t="s">
        <v>3</v>
      </c>
      <c r="X107" s="56" t="s">
        <v>2</v>
      </c>
      <c r="Y107" s="56" t="s">
        <v>3</v>
      </c>
      <c r="Z107" s="56" t="s">
        <v>2</v>
      </c>
      <c r="AA107" s="56" t="s">
        <v>3</v>
      </c>
      <c r="AB107" s="56" t="s">
        <v>2</v>
      </c>
      <c r="AC107" s="56" t="s">
        <v>3</v>
      </c>
      <c r="AD107" s="56" t="s">
        <v>2</v>
      </c>
      <c r="AE107" s="56" t="s">
        <v>3</v>
      </c>
      <c r="AF107" s="56" t="s">
        <v>2</v>
      </c>
      <c r="AG107" s="56" t="s">
        <v>3</v>
      </c>
      <c r="AH107" s="56" t="s">
        <v>2</v>
      </c>
      <c r="AI107" s="56" t="s">
        <v>3</v>
      </c>
      <c r="AJ107" s="56" t="s">
        <v>2</v>
      </c>
      <c r="AK107" s="56" t="s">
        <v>3</v>
      </c>
      <c r="AL107" s="56" t="s">
        <v>2</v>
      </c>
      <c r="AM107" s="56" t="s">
        <v>3</v>
      </c>
      <c r="AN107" s="56" t="s">
        <v>2</v>
      </c>
      <c r="AO107" s="56" t="s">
        <v>3</v>
      </c>
    </row>
    <row r="108" spans="1:41" x14ac:dyDescent="0.25">
      <c r="A108" s="42" t="s">
        <v>79</v>
      </c>
      <c r="B108" s="42">
        <v>0</v>
      </c>
      <c r="C108" s="43">
        <v>0</v>
      </c>
      <c r="D108" s="42">
        <v>0</v>
      </c>
      <c r="E108" s="43">
        <v>0</v>
      </c>
      <c r="F108" s="63">
        <v>0</v>
      </c>
      <c r="G108" s="43">
        <v>0</v>
      </c>
      <c r="H108" s="42">
        <v>0</v>
      </c>
      <c r="I108" s="43">
        <v>0</v>
      </c>
      <c r="J108" s="42">
        <v>0</v>
      </c>
      <c r="K108" s="43">
        <v>0</v>
      </c>
      <c r="L108" s="42">
        <v>0</v>
      </c>
      <c r="M108" s="43">
        <v>0</v>
      </c>
      <c r="N108" s="42">
        <v>0</v>
      </c>
      <c r="O108" s="43">
        <v>0</v>
      </c>
      <c r="P108" s="42">
        <v>0</v>
      </c>
      <c r="Q108" s="43">
        <v>0</v>
      </c>
      <c r="R108" s="42">
        <v>0</v>
      </c>
      <c r="S108" s="43">
        <v>0</v>
      </c>
      <c r="T108" s="42">
        <v>0</v>
      </c>
      <c r="U108" s="43">
        <v>0</v>
      </c>
      <c r="V108" s="42">
        <v>0</v>
      </c>
      <c r="W108" s="43">
        <v>0</v>
      </c>
      <c r="X108" s="42">
        <v>0</v>
      </c>
      <c r="Y108" s="43">
        <v>0</v>
      </c>
      <c r="Z108" s="42">
        <v>0</v>
      </c>
      <c r="AA108" s="43">
        <v>0</v>
      </c>
      <c r="AB108" s="42">
        <v>0</v>
      </c>
      <c r="AC108" s="43">
        <v>0</v>
      </c>
      <c r="AD108" s="42">
        <v>0</v>
      </c>
      <c r="AE108" s="43">
        <v>0</v>
      </c>
      <c r="AF108" s="42">
        <v>0</v>
      </c>
      <c r="AG108" s="43">
        <v>0</v>
      </c>
      <c r="AH108" s="42">
        <v>0</v>
      </c>
      <c r="AI108" s="43">
        <v>0</v>
      </c>
      <c r="AJ108" s="42">
        <v>0</v>
      </c>
      <c r="AK108" s="43">
        <v>0</v>
      </c>
      <c r="AL108" s="42">
        <v>0</v>
      </c>
      <c r="AM108" s="43">
        <v>0</v>
      </c>
      <c r="AN108" s="42">
        <v>0</v>
      </c>
      <c r="AO108" s="43">
        <v>0</v>
      </c>
    </row>
    <row r="109" spans="1:41" x14ac:dyDescent="0.25">
      <c r="A109" s="42" t="s">
        <v>80</v>
      </c>
      <c r="B109" s="42">
        <v>0</v>
      </c>
      <c r="C109" s="43">
        <v>0</v>
      </c>
      <c r="D109" s="42">
        <v>0</v>
      </c>
      <c r="E109" s="43">
        <v>0</v>
      </c>
      <c r="F109" s="63">
        <v>0</v>
      </c>
      <c r="G109" s="43">
        <v>0</v>
      </c>
      <c r="H109" s="42">
        <v>0</v>
      </c>
      <c r="I109" s="43">
        <v>0</v>
      </c>
      <c r="J109" s="42">
        <v>0</v>
      </c>
      <c r="K109" s="43">
        <v>0</v>
      </c>
      <c r="L109" s="42">
        <v>0</v>
      </c>
      <c r="M109" s="43">
        <v>0</v>
      </c>
      <c r="N109" s="42">
        <v>0</v>
      </c>
      <c r="O109" s="43">
        <v>0</v>
      </c>
      <c r="P109" s="42">
        <v>0</v>
      </c>
      <c r="Q109" s="43">
        <v>0</v>
      </c>
      <c r="R109" s="42">
        <v>0</v>
      </c>
      <c r="S109" s="43">
        <v>0</v>
      </c>
      <c r="T109" s="42">
        <v>0</v>
      </c>
      <c r="U109" s="43">
        <v>0</v>
      </c>
      <c r="V109" s="42">
        <v>0</v>
      </c>
      <c r="W109" s="43">
        <v>0</v>
      </c>
      <c r="X109" s="42">
        <v>0</v>
      </c>
      <c r="Y109" s="43">
        <v>0</v>
      </c>
      <c r="Z109" s="42">
        <v>0</v>
      </c>
      <c r="AA109" s="43">
        <v>0</v>
      </c>
      <c r="AB109" s="42">
        <v>0</v>
      </c>
      <c r="AC109" s="43">
        <v>0</v>
      </c>
      <c r="AD109" s="42">
        <v>0</v>
      </c>
      <c r="AE109" s="43">
        <v>0</v>
      </c>
      <c r="AF109" s="42">
        <v>0</v>
      </c>
      <c r="AG109" s="43">
        <v>0</v>
      </c>
      <c r="AH109" s="42">
        <v>0</v>
      </c>
      <c r="AI109" s="43">
        <v>0</v>
      </c>
      <c r="AJ109" s="42">
        <v>0</v>
      </c>
      <c r="AK109" s="43">
        <v>0</v>
      </c>
      <c r="AL109" s="42">
        <v>0</v>
      </c>
      <c r="AM109" s="43">
        <v>0</v>
      </c>
      <c r="AN109" s="42">
        <v>0</v>
      </c>
      <c r="AO109" s="43">
        <v>0</v>
      </c>
    </row>
    <row r="110" spans="1:41" x14ac:dyDescent="0.25">
      <c r="A110" s="42" t="s">
        <v>81</v>
      </c>
      <c r="B110" s="42">
        <v>0</v>
      </c>
      <c r="C110" s="43">
        <v>0</v>
      </c>
      <c r="D110" s="42">
        <v>0</v>
      </c>
      <c r="E110" s="43">
        <v>0</v>
      </c>
      <c r="F110" s="63">
        <v>0</v>
      </c>
      <c r="G110" s="43">
        <v>0</v>
      </c>
      <c r="H110" s="42">
        <v>0</v>
      </c>
      <c r="I110" s="43">
        <v>0</v>
      </c>
      <c r="J110" s="42">
        <v>0</v>
      </c>
      <c r="K110" s="43">
        <v>0</v>
      </c>
      <c r="L110" s="42">
        <v>0</v>
      </c>
      <c r="M110" s="43">
        <v>0</v>
      </c>
      <c r="N110" s="42">
        <v>0</v>
      </c>
      <c r="O110" s="43">
        <v>0</v>
      </c>
      <c r="P110" s="42">
        <v>0</v>
      </c>
      <c r="Q110" s="43">
        <v>0</v>
      </c>
      <c r="R110" s="42">
        <v>0</v>
      </c>
      <c r="S110" s="43">
        <v>0</v>
      </c>
      <c r="T110" s="42">
        <v>0</v>
      </c>
      <c r="U110" s="43">
        <v>0</v>
      </c>
      <c r="V110" s="42">
        <v>0</v>
      </c>
      <c r="W110" s="43">
        <v>0</v>
      </c>
      <c r="X110" s="42">
        <v>0</v>
      </c>
      <c r="Y110" s="43">
        <v>0</v>
      </c>
      <c r="Z110" s="42">
        <v>0</v>
      </c>
      <c r="AA110" s="43">
        <v>0</v>
      </c>
      <c r="AB110" s="42">
        <v>0</v>
      </c>
      <c r="AC110" s="43">
        <v>0</v>
      </c>
      <c r="AD110" s="42">
        <v>0</v>
      </c>
      <c r="AE110" s="43">
        <v>0</v>
      </c>
      <c r="AF110" s="42">
        <v>0</v>
      </c>
      <c r="AG110" s="43">
        <v>0</v>
      </c>
      <c r="AH110" s="42">
        <v>0</v>
      </c>
      <c r="AI110" s="43">
        <v>0</v>
      </c>
      <c r="AJ110" s="42">
        <v>0</v>
      </c>
      <c r="AK110" s="43">
        <v>0</v>
      </c>
      <c r="AL110" s="42">
        <v>0</v>
      </c>
      <c r="AM110" s="43">
        <v>0</v>
      </c>
      <c r="AN110" s="42">
        <v>0</v>
      </c>
      <c r="AO110" s="43">
        <v>0</v>
      </c>
    </row>
    <row r="111" spans="1:41" x14ac:dyDescent="0.25">
      <c r="A111" s="42" t="s">
        <v>82</v>
      </c>
      <c r="B111" s="42">
        <v>0</v>
      </c>
      <c r="C111" s="43">
        <v>0</v>
      </c>
      <c r="D111" s="42">
        <v>0</v>
      </c>
      <c r="E111" s="43">
        <v>0</v>
      </c>
      <c r="F111" s="63">
        <v>0</v>
      </c>
      <c r="G111" s="43">
        <v>0</v>
      </c>
      <c r="H111" s="42">
        <v>0</v>
      </c>
      <c r="I111" s="43">
        <v>0</v>
      </c>
      <c r="J111" s="42">
        <v>0</v>
      </c>
      <c r="K111" s="43">
        <v>0</v>
      </c>
      <c r="L111" s="42">
        <v>0</v>
      </c>
      <c r="M111" s="43">
        <v>0</v>
      </c>
      <c r="N111" s="42">
        <v>0</v>
      </c>
      <c r="O111" s="43">
        <v>0</v>
      </c>
      <c r="P111" s="42">
        <v>0</v>
      </c>
      <c r="Q111" s="43">
        <v>0</v>
      </c>
      <c r="R111" s="42">
        <v>0</v>
      </c>
      <c r="S111" s="43">
        <v>0</v>
      </c>
      <c r="T111" s="42">
        <v>0</v>
      </c>
      <c r="U111" s="43">
        <v>0</v>
      </c>
      <c r="V111" s="42">
        <v>0</v>
      </c>
      <c r="W111" s="43">
        <v>0</v>
      </c>
      <c r="X111" s="42">
        <v>0</v>
      </c>
      <c r="Y111" s="43">
        <v>0</v>
      </c>
      <c r="Z111" s="42">
        <v>0</v>
      </c>
      <c r="AA111" s="43">
        <v>0</v>
      </c>
      <c r="AB111" s="42">
        <v>0</v>
      </c>
      <c r="AC111" s="43">
        <v>0</v>
      </c>
      <c r="AD111" s="42">
        <v>0</v>
      </c>
      <c r="AE111" s="43">
        <v>0</v>
      </c>
      <c r="AF111" s="42">
        <v>0</v>
      </c>
      <c r="AG111" s="43">
        <v>0</v>
      </c>
      <c r="AH111" s="42">
        <v>0</v>
      </c>
      <c r="AI111" s="43">
        <v>0</v>
      </c>
      <c r="AJ111" s="42">
        <v>0</v>
      </c>
      <c r="AK111" s="43">
        <v>0</v>
      </c>
      <c r="AL111" s="42">
        <v>0</v>
      </c>
      <c r="AM111" s="43">
        <v>0</v>
      </c>
      <c r="AN111" s="42">
        <v>0</v>
      </c>
      <c r="AO111" s="43">
        <v>0</v>
      </c>
    </row>
    <row r="112" spans="1:41" x14ac:dyDescent="0.25">
      <c r="A112" s="42" t="s">
        <v>83</v>
      </c>
      <c r="B112" s="42">
        <v>0</v>
      </c>
      <c r="C112" s="43">
        <v>0</v>
      </c>
      <c r="D112" s="42">
        <v>0</v>
      </c>
      <c r="E112" s="43">
        <v>0</v>
      </c>
      <c r="F112" s="63">
        <v>0</v>
      </c>
      <c r="G112" s="43">
        <v>0</v>
      </c>
      <c r="H112" s="42">
        <v>0</v>
      </c>
      <c r="I112" s="43">
        <v>0</v>
      </c>
      <c r="J112" s="42">
        <v>0</v>
      </c>
      <c r="K112" s="43">
        <v>0</v>
      </c>
      <c r="L112" s="42">
        <v>0</v>
      </c>
      <c r="M112" s="43">
        <v>0</v>
      </c>
      <c r="N112" s="42">
        <v>0</v>
      </c>
      <c r="O112" s="43">
        <v>0</v>
      </c>
      <c r="P112" s="42">
        <v>0</v>
      </c>
      <c r="Q112" s="43">
        <v>0</v>
      </c>
      <c r="R112" s="42">
        <v>0</v>
      </c>
      <c r="S112" s="43">
        <v>0</v>
      </c>
      <c r="T112" s="42">
        <v>0</v>
      </c>
      <c r="U112" s="43">
        <v>0</v>
      </c>
      <c r="V112" s="42">
        <v>0</v>
      </c>
      <c r="W112" s="43">
        <v>0</v>
      </c>
      <c r="X112" s="42">
        <v>0</v>
      </c>
      <c r="Y112" s="43">
        <v>0</v>
      </c>
      <c r="Z112" s="42">
        <v>0</v>
      </c>
      <c r="AA112" s="43">
        <v>0</v>
      </c>
      <c r="AB112" s="42">
        <v>0</v>
      </c>
      <c r="AC112" s="43">
        <v>0</v>
      </c>
      <c r="AD112" s="42">
        <v>0</v>
      </c>
      <c r="AE112" s="43">
        <v>0</v>
      </c>
      <c r="AF112" s="42">
        <v>0</v>
      </c>
      <c r="AG112" s="43">
        <v>0</v>
      </c>
      <c r="AH112" s="42">
        <v>0</v>
      </c>
      <c r="AI112" s="43">
        <v>0</v>
      </c>
      <c r="AJ112" s="42">
        <v>0</v>
      </c>
      <c r="AK112" s="43">
        <v>0</v>
      </c>
      <c r="AL112" s="42">
        <v>0</v>
      </c>
      <c r="AM112" s="43">
        <v>0</v>
      </c>
      <c r="AN112" s="42">
        <v>0</v>
      </c>
      <c r="AO112" s="43">
        <v>0</v>
      </c>
    </row>
    <row r="113" spans="1:41" x14ac:dyDescent="0.25">
      <c r="A113" s="42" t="s">
        <v>84</v>
      </c>
      <c r="B113" s="42">
        <v>0</v>
      </c>
      <c r="C113" s="43">
        <v>0</v>
      </c>
      <c r="D113" s="42">
        <v>0</v>
      </c>
      <c r="E113" s="43">
        <v>0</v>
      </c>
      <c r="F113" s="63">
        <v>0</v>
      </c>
      <c r="G113" s="43">
        <v>0</v>
      </c>
      <c r="H113" s="42">
        <v>0</v>
      </c>
      <c r="I113" s="43">
        <v>0</v>
      </c>
      <c r="J113" s="42">
        <v>0</v>
      </c>
      <c r="K113" s="43">
        <v>0</v>
      </c>
      <c r="L113" s="42">
        <v>0</v>
      </c>
      <c r="M113" s="43">
        <v>0</v>
      </c>
      <c r="N113" s="42">
        <v>0</v>
      </c>
      <c r="O113" s="43">
        <v>0</v>
      </c>
      <c r="P113" s="42">
        <v>0</v>
      </c>
      <c r="Q113" s="43">
        <v>0</v>
      </c>
      <c r="R113" s="42">
        <v>0</v>
      </c>
      <c r="S113" s="43">
        <v>0</v>
      </c>
      <c r="T113" s="42">
        <v>0</v>
      </c>
      <c r="U113" s="43">
        <v>0</v>
      </c>
      <c r="V113" s="42">
        <v>0</v>
      </c>
      <c r="W113" s="43">
        <v>0</v>
      </c>
      <c r="X113" s="42">
        <v>1</v>
      </c>
      <c r="Y113" s="43">
        <v>1.8200000000000001E-2</v>
      </c>
      <c r="Z113" s="42">
        <v>0</v>
      </c>
      <c r="AA113" s="43">
        <v>0</v>
      </c>
      <c r="AB113" s="42">
        <v>0</v>
      </c>
      <c r="AC113" s="43">
        <v>0</v>
      </c>
      <c r="AD113" s="42">
        <v>0</v>
      </c>
      <c r="AE113" s="43">
        <v>0</v>
      </c>
      <c r="AF113" s="42">
        <v>0</v>
      </c>
      <c r="AG113" s="43">
        <v>0</v>
      </c>
      <c r="AH113" s="42">
        <v>0</v>
      </c>
      <c r="AI113" s="43">
        <v>0</v>
      </c>
      <c r="AJ113" s="42">
        <v>0</v>
      </c>
      <c r="AK113" s="43">
        <v>0</v>
      </c>
      <c r="AL113" s="42">
        <v>0</v>
      </c>
      <c r="AM113" s="43">
        <v>0</v>
      </c>
      <c r="AN113" s="42">
        <v>0</v>
      </c>
      <c r="AO113" s="43">
        <v>0</v>
      </c>
    </row>
    <row r="114" spans="1:41" x14ac:dyDescent="0.25">
      <c r="A114" s="42" t="s">
        <v>85</v>
      </c>
      <c r="B114" s="42">
        <v>0</v>
      </c>
      <c r="C114" s="43">
        <v>0</v>
      </c>
      <c r="D114" s="42">
        <v>0</v>
      </c>
      <c r="E114" s="43">
        <v>0</v>
      </c>
      <c r="F114" s="63">
        <v>0</v>
      </c>
      <c r="G114" s="43">
        <v>0</v>
      </c>
      <c r="H114" s="42">
        <v>0</v>
      </c>
      <c r="I114" s="43">
        <v>0</v>
      </c>
      <c r="J114" s="42">
        <v>0</v>
      </c>
      <c r="K114" s="43">
        <v>0</v>
      </c>
      <c r="L114" s="42">
        <v>0</v>
      </c>
      <c r="M114" s="43">
        <v>0</v>
      </c>
      <c r="N114" s="42">
        <v>0</v>
      </c>
      <c r="O114" s="43">
        <v>0</v>
      </c>
      <c r="P114" s="42">
        <v>0</v>
      </c>
      <c r="Q114" s="43">
        <v>0</v>
      </c>
      <c r="R114" s="42">
        <v>0</v>
      </c>
      <c r="S114" s="43">
        <v>0</v>
      </c>
      <c r="T114" s="42">
        <v>0</v>
      </c>
      <c r="U114" s="43">
        <v>0</v>
      </c>
      <c r="V114" s="42">
        <v>0</v>
      </c>
      <c r="W114" s="43">
        <v>0</v>
      </c>
      <c r="X114" s="42">
        <v>0</v>
      </c>
      <c r="Y114" s="43">
        <v>0</v>
      </c>
      <c r="Z114" s="42">
        <v>0</v>
      </c>
      <c r="AA114" s="43">
        <v>0</v>
      </c>
      <c r="AB114" s="42">
        <v>0</v>
      </c>
      <c r="AC114" s="43">
        <v>0</v>
      </c>
      <c r="AD114" s="42">
        <v>0</v>
      </c>
      <c r="AE114" s="43">
        <v>0</v>
      </c>
      <c r="AF114" s="42">
        <v>0</v>
      </c>
      <c r="AG114" s="43">
        <v>0</v>
      </c>
      <c r="AH114" s="42">
        <v>0</v>
      </c>
      <c r="AI114" s="43">
        <v>0</v>
      </c>
      <c r="AJ114" s="42">
        <v>0</v>
      </c>
      <c r="AK114" s="43">
        <v>0</v>
      </c>
      <c r="AL114" s="42">
        <v>0</v>
      </c>
      <c r="AM114" s="43">
        <v>0</v>
      </c>
      <c r="AN114" s="42">
        <v>0</v>
      </c>
      <c r="AO114" s="43">
        <v>0</v>
      </c>
    </row>
    <row r="115" spans="1:41" x14ac:dyDescent="0.25">
      <c r="A115" s="42" t="s">
        <v>86</v>
      </c>
      <c r="B115" s="42">
        <v>0</v>
      </c>
      <c r="C115" s="43">
        <v>0</v>
      </c>
      <c r="D115" s="42">
        <v>0</v>
      </c>
      <c r="E115" s="43">
        <v>0</v>
      </c>
      <c r="F115" s="63">
        <v>0</v>
      </c>
      <c r="G115" s="43">
        <v>0</v>
      </c>
      <c r="H115" s="42">
        <v>0</v>
      </c>
      <c r="I115" s="43">
        <v>0</v>
      </c>
      <c r="J115" s="42">
        <v>0</v>
      </c>
      <c r="K115" s="43">
        <v>0</v>
      </c>
      <c r="L115" s="42">
        <v>0</v>
      </c>
      <c r="M115" s="43">
        <v>0</v>
      </c>
      <c r="N115" s="42">
        <v>0</v>
      </c>
      <c r="O115" s="43">
        <v>0</v>
      </c>
      <c r="P115" s="42">
        <v>0</v>
      </c>
      <c r="Q115" s="43">
        <v>0</v>
      </c>
      <c r="R115" s="42">
        <v>0</v>
      </c>
      <c r="S115" s="43">
        <v>0</v>
      </c>
      <c r="T115" s="42">
        <v>0</v>
      </c>
      <c r="U115" s="43">
        <v>0</v>
      </c>
      <c r="V115" s="42">
        <v>0</v>
      </c>
      <c r="W115" s="43">
        <v>0</v>
      </c>
      <c r="X115" s="42">
        <v>0</v>
      </c>
      <c r="Y115" s="43">
        <v>0</v>
      </c>
      <c r="Z115" s="42">
        <v>0</v>
      </c>
      <c r="AA115" s="43">
        <v>0</v>
      </c>
      <c r="AB115" s="42">
        <v>0</v>
      </c>
      <c r="AC115" s="43">
        <v>0</v>
      </c>
      <c r="AD115" s="42">
        <v>0</v>
      </c>
      <c r="AE115" s="43">
        <v>0</v>
      </c>
      <c r="AF115" s="42">
        <v>0</v>
      </c>
      <c r="AG115" s="43">
        <v>0</v>
      </c>
      <c r="AH115" s="42">
        <v>0</v>
      </c>
      <c r="AI115" s="43">
        <v>0</v>
      </c>
      <c r="AJ115" s="42">
        <v>0</v>
      </c>
      <c r="AK115" s="43">
        <v>0</v>
      </c>
      <c r="AL115" s="42">
        <v>0</v>
      </c>
      <c r="AM115" s="43">
        <v>0</v>
      </c>
      <c r="AN115" s="42">
        <v>0</v>
      </c>
      <c r="AO115" s="43">
        <v>0</v>
      </c>
    </row>
    <row r="117" spans="1:41" x14ac:dyDescent="0.25">
      <c r="A117" s="3" t="s">
        <v>87</v>
      </c>
    </row>
    <row r="118" spans="1:41" x14ac:dyDescent="0.25">
      <c r="A118" s="56" t="s">
        <v>1</v>
      </c>
      <c r="B118" s="56" t="s">
        <v>2</v>
      </c>
      <c r="C118" s="56" t="s">
        <v>3</v>
      </c>
      <c r="D118" s="56" t="s">
        <v>2</v>
      </c>
      <c r="E118" s="56" t="s">
        <v>3</v>
      </c>
      <c r="F118" s="62" t="s">
        <v>2</v>
      </c>
      <c r="G118" s="56" t="s">
        <v>3</v>
      </c>
      <c r="H118" s="56" t="s">
        <v>2</v>
      </c>
      <c r="I118" s="56" t="s">
        <v>3</v>
      </c>
      <c r="J118" s="56" t="s">
        <v>2</v>
      </c>
      <c r="K118" s="56" t="s">
        <v>3</v>
      </c>
      <c r="L118" s="56" t="s">
        <v>2</v>
      </c>
      <c r="M118" s="56" t="s">
        <v>3</v>
      </c>
      <c r="N118" s="56" t="s">
        <v>2</v>
      </c>
      <c r="O118" s="56" t="s">
        <v>3</v>
      </c>
      <c r="P118" s="56" t="s">
        <v>2</v>
      </c>
      <c r="Q118" s="56" t="s">
        <v>3</v>
      </c>
      <c r="R118" s="56" t="s">
        <v>2</v>
      </c>
      <c r="S118" s="56" t="s">
        <v>3</v>
      </c>
      <c r="T118" s="56" t="s">
        <v>2</v>
      </c>
      <c r="U118" s="56" t="s">
        <v>3</v>
      </c>
      <c r="V118" s="56" t="s">
        <v>2</v>
      </c>
      <c r="W118" s="56" t="s">
        <v>3</v>
      </c>
      <c r="X118" s="56" t="s">
        <v>2</v>
      </c>
      <c r="Y118" s="56" t="s">
        <v>3</v>
      </c>
      <c r="Z118" s="56" t="s">
        <v>2</v>
      </c>
      <c r="AA118" s="56" t="s">
        <v>3</v>
      </c>
      <c r="AB118" s="56" t="s">
        <v>2</v>
      </c>
      <c r="AC118" s="56" t="s">
        <v>3</v>
      </c>
      <c r="AD118" s="56" t="s">
        <v>2</v>
      </c>
      <c r="AE118" s="56" t="s">
        <v>3</v>
      </c>
      <c r="AF118" s="56" t="s">
        <v>2</v>
      </c>
      <c r="AG118" s="56" t="s">
        <v>3</v>
      </c>
      <c r="AH118" s="56" t="s">
        <v>2</v>
      </c>
      <c r="AI118" s="56" t="s">
        <v>3</v>
      </c>
      <c r="AJ118" s="56" t="s">
        <v>2</v>
      </c>
      <c r="AK118" s="56" t="s">
        <v>3</v>
      </c>
      <c r="AL118" s="56" t="s">
        <v>2</v>
      </c>
      <c r="AM118" s="56" t="s">
        <v>3</v>
      </c>
      <c r="AN118" s="56" t="s">
        <v>2</v>
      </c>
      <c r="AO118" s="56" t="s">
        <v>3</v>
      </c>
    </row>
    <row r="119" spans="1:41" x14ac:dyDescent="0.25">
      <c r="A119" s="42" t="s">
        <v>88</v>
      </c>
      <c r="B119" s="42">
        <v>42</v>
      </c>
      <c r="C119" s="43">
        <v>0.6885</v>
      </c>
      <c r="D119" s="42">
        <v>49</v>
      </c>
      <c r="E119" s="43">
        <v>0.52690000000000003</v>
      </c>
      <c r="F119" s="63">
        <v>20</v>
      </c>
      <c r="G119" s="43">
        <f>F119/160</f>
        <v>0.125</v>
      </c>
      <c r="H119" s="42">
        <v>14</v>
      </c>
      <c r="I119" s="43">
        <v>0.24560000000000001</v>
      </c>
      <c r="J119" s="42">
        <v>12</v>
      </c>
      <c r="K119" s="43">
        <v>1</v>
      </c>
      <c r="L119" s="42">
        <v>9</v>
      </c>
      <c r="M119" s="43">
        <v>0.6</v>
      </c>
      <c r="N119" s="42">
        <v>18</v>
      </c>
      <c r="O119" s="43">
        <v>1</v>
      </c>
      <c r="P119" s="42">
        <v>12</v>
      </c>
      <c r="Q119" s="43">
        <v>1</v>
      </c>
      <c r="R119" s="42">
        <v>25</v>
      </c>
      <c r="S119" s="43">
        <v>0.80649999999999999</v>
      </c>
      <c r="T119" s="42">
        <v>3</v>
      </c>
      <c r="U119" s="43">
        <v>1</v>
      </c>
      <c r="V119" s="42">
        <v>8</v>
      </c>
      <c r="W119" s="43">
        <v>1</v>
      </c>
      <c r="X119" s="42">
        <v>11</v>
      </c>
      <c r="Y119" s="43">
        <v>0.45829999999999999</v>
      </c>
      <c r="Z119" s="42">
        <v>38</v>
      </c>
      <c r="AA119" s="43">
        <v>0.49349999999999999</v>
      </c>
      <c r="AB119" s="42">
        <v>34</v>
      </c>
      <c r="AC119" s="43">
        <v>1</v>
      </c>
      <c r="AD119" s="42">
        <v>10</v>
      </c>
      <c r="AE119" s="43">
        <v>0.28570000000000001</v>
      </c>
      <c r="AF119" s="42">
        <v>31</v>
      </c>
      <c r="AG119" s="43">
        <v>0.86109999999999998</v>
      </c>
      <c r="AH119" s="42">
        <v>6</v>
      </c>
      <c r="AI119" s="43">
        <v>1</v>
      </c>
      <c r="AJ119" s="42">
        <v>89</v>
      </c>
      <c r="AK119" s="43">
        <v>1</v>
      </c>
      <c r="AL119" s="42">
        <v>10</v>
      </c>
      <c r="AM119" s="43">
        <v>0.21279999999999999</v>
      </c>
      <c r="AN119" s="42">
        <v>9</v>
      </c>
      <c r="AO119" s="43">
        <v>1</v>
      </c>
    </row>
    <row r="120" spans="1:41" x14ac:dyDescent="0.25">
      <c r="A120" s="42" t="s">
        <v>89</v>
      </c>
      <c r="B120" s="42">
        <v>19</v>
      </c>
      <c r="C120" s="43">
        <v>0.3115</v>
      </c>
      <c r="D120" s="42">
        <v>3</v>
      </c>
      <c r="E120" s="43">
        <v>3.2300000000000002E-2</v>
      </c>
      <c r="F120" s="63">
        <v>0</v>
      </c>
      <c r="G120" s="43">
        <v>0</v>
      </c>
      <c r="H120" s="42">
        <v>1</v>
      </c>
      <c r="I120" s="43">
        <v>1.7500000000000002E-2</v>
      </c>
      <c r="J120" s="42">
        <v>0</v>
      </c>
      <c r="K120" s="43">
        <v>0</v>
      </c>
      <c r="L120" s="42">
        <v>0</v>
      </c>
      <c r="M120" s="43">
        <v>0</v>
      </c>
      <c r="N120" s="42">
        <v>0</v>
      </c>
      <c r="O120" s="43">
        <v>0</v>
      </c>
      <c r="P120" s="42">
        <v>0</v>
      </c>
      <c r="Q120" s="43">
        <v>0</v>
      </c>
      <c r="R120" s="42">
        <v>0</v>
      </c>
      <c r="S120" s="43">
        <v>0</v>
      </c>
      <c r="T120" s="42">
        <v>0</v>
      </c>
      <c r="U120" s="43">
        <v>0</v>
      </c>
      <c r="V120" s="42">
        <v>0</v>
      </c>
      <c r="W120" s="43">
        <v>0</v>
      </c>
      <c r="X120" s="42">
        <v>0</v>
      </c>
      <c r="Y120" s="43">
        <v>0</v>
      </c>
      <c r="Z120" s="42">
        <v>1</v>
      </c>
      <c r="AA120" s="43">
        <v>1.2999999999999999E-2</v>
      </c>
      <c r="AB120" s="42">
        <v>0</v>
      </c>
      <c r="AC120" s="43">
        <v>0</v>
      </c>
      <c r="AD120" s="42">
        <v>2</v>
      </c>
      <c r="AE120" s="43">
        <v>5.7099999999999998E-2</v>
      </c>
      <c r="AF120" s="42">
        <v>0</v>
      </c>
      <c r="AG120" s="43">
        <v>0</v>
      </c>
      <c r="AH120" s="42">
        <v>0</v>
      </c>
      <c r="AI120" s="43">
        <v>0</v>
      </c>
      <c r="AJ120" s="42">
        <v>0</v>
      </c>
      <c r="AK120" s="43">
        <v>0</v>
      </c>
      <c r="AL120" s="42">
        <v>0</v>
      </c>
      <c r="AM120" s="43">
        <v>0</v>
      </c>
      <c r="AN120" s="42">
        <v>0</v>
      </c>
      <c r="AO120" s="43">
        <v>0</v>
      </c>
    </row>
    <row r="121" spans="1:41" x14ac:dyDescent="0.25">
      <c r="A121" s="42" t="s">
        <v>90</v>
      </c>
      <c r="B121" s="42">
        <v>0</v>
      </c>
      <c r="C121" s="43">
        <v>0</v>
      </c>
      <c r="D121" s="42">
        <v>0</v>
      </c>
      <c r="E121" s="43">
        <v>0</v>
      </c>
      <c r="F121" s="63">
        <v>0</v>
      </c>
      <c r="G121" s="43">
        <v>0</v>
      </c>
      <c r="H121" s="42">
        <v>0</v>
      </c>
      <c r="I121" s="43">
        <v>0</v>
      </c>
      <c r="J121" s="42">
        <v>0</v>
      </c>
      <c r="K121" s="43">
        <v>0</v>
      </c>
      <c r="L121" s="42">
        <v>0</v>
      </c>
      <c r="M121" s="43">
        <v>0</v>
      </c>
      <c r="N121" s="42">
        <v>0</v>
      </c>
      <c r="O121" s="43">
        <v>0</v>
      </c>
      <c r="P121" s="42">
        <v>0</v>
      </c>
      <c r="Q121" s="43">
        <v>0</v>
      </c>
      <c r="R121" s="42">
        <v>0</v>
      </c>
      <c r="S121" s="43">
        <v>0</v>
      </c>
      <c r="T121" s="42">
        <v>0</v>
      </c>
      <c r="U121" s="43">
        <v>0</v>
      </c>
      <c r="V121" s="42">
        <v>0</v>
      </c>
      <c r="W121" s="43">
        <v>0</v>
      </c>
      <c r="X121" s="42">
        <v>0</v>
      </c>
      <c r="Y121" s="43">
        <v>0</v>
      </c>
      <c r="Z121" s="42">
        <v>0</v>
      </c>
      <c r="AA121" s="43">
        <v>0</v>
      </c>
      <c r="AB121" s="42">
        <v>0</v>
      </c>
      <c r="AC121" s="43">
        <v>0</v>
      </c>
      <c r="AD121" s="42">
        <v>0</v>
      </c>
      <c r="AE121" s="43">
        <v>0</v>
      </c>
      <c r="AF121" s="42">
        <v>0</v>
      </c>
      <c r="AG121" s="43">
        <v>0</v>
      </c>
      <c r="AH121" s="42">
        <v>0</v>
      </c>
      <c r="AI121" s="43">
        <v>0</v>
      </c>
      <c r="AJ121" s="42">
        <v>0</v>
      </c>
      <c r="AK121" s="43">
        <v>0</v>
      </c>
      <c r="AL121" s="42">
        <v>0</v>
      </c>
      <c r="AM121" s="43">
        <v>0</v>
      </c>
      <c r="AN121" s="42">
        <v>0</v>
      </c>
      <c r="AO121" s="43">
        <v>0</v>
      </c>
    </row>
    <row r="123" spans="1:41" x14ac:dyDescent="0.25">
      <c r="A123" s="3" t="s">
        <v>220</v>
      </c>
    </row>
    <row r="124" spans="1:41" x14ac:dyDescent="0.25">
      <c r="A124" s="56" t="s">
        <v>1</v>
      </c>
      <c r="B124" s="56" t="s">
        <v>2</v>
      </c>
      <c r="C124" s="56" t="s">
        <v>3</v>
      </c>
      <c r="D124" s="56" t="s">
        <v>2</v>
      </c>
      <c r="E124" s="56" t="s">
        <v>3</v>
      </c>
      <c r="F124" s="62" t="s">
        <v>2</v>
      </c>
      <c r="G124" s="56" t="s">
        <v>3</v>
      </c>
      <c r="H124" s="56" t="s">
        <v>2</v>
      </c>
      <c r="I124" s="56" t="s">
        <v>3</v>
      </c>
      <c r="J124" s="56" t="s">
        <v>2</v>
      </c>
      <c r="K124" s="56" t="s">
        <v>3</v>
      </c>
      <c r="L124" s="56" t="s">
        <v>2</v>
      </c>
      <c r="M124" s="56" t="s">
        <v>3</v>
      </c>
      <c r="N124" s="56" t="s">
        <v>2</v>
      </c>
      <c r="O124" s="56" t="s">
        <v>3</v>
      </c>
      <c r="P124" s="56" t="s">
        <v>2</v>
      </c>
      <c r="Q124" s="56" t="s">
        <v>3</v>
      </c>
      <c r="R124" s="56" t="s">
        <v>2</v>
      </c>
      <c r="S124" s="56" t="s">
        <v>3</v>
      </c>
      <c r="T124" s="56" t="s">
        <v>2</v>
      </c>
      <c r="U124" s="56" t="s">
        <v>3</v>
      </c>
      <c r="V124" s="56" t="s">
        <v>2</v>
      </c>
      <c r="W124" s="56" t="s">
        <v>3</v>
      </c>
      <c r="X124" s="56" t="s">
        <v>2</v>
      </c>
      <c r="Y124" s="56" t="s">
        <v>3</v>
      </c>
      <c r="Z124" s="56" t="s">
        <v>2</v>
      </c>
      <c r="AA124" s="56" t="s">
        <v>3</v>
      </c>
      <c r="AB124" s="56" t="s">
        <v>2</v>
      </c>
      <c r="AC124" s="56" t="s">
        <v>3</v>
      </c>
      <c r="AD124" s="56" t="s">
        <v>2</v>
      </c>
      <c r="AE124" s="56" t="s">
        <v>3</v>
      </c>
      <c r="AF124" s="56" t="s">
        <v>2</v>
      </c>
      <c r="AG124" s="56" t="s">
        <v>3</v>
      </c>
      <c r="AH124" s="56" t="s">
        <v>2</v>
      </c>
      <c r="AI124" s="56" t="s">
        <v>3</v>
      </c>
      <c r="AJ124" s="56" t="s">
        <v>2</v>
      </c>
      <c r="AK124" s="56" t="s">
        <v>3</v>
      </c>
      <c r="AL124" s="56" t="s">
        <v>2</v>
      </c>
      <c r="AM124" s="56" t="s">
        <v>3</v>
      </c>
      <c r="AN124" s="56" t="s">
        <v>2</v>
      </c>
      <c r="AO124" s="56" t="s">
        <v>3</v>
      </c>
    </row>
    <row r="125" spans="1:41" x14ac:dyDescent="0.25">
      <c r="A125" s="42" t="s">
        <v>91</v>
      </c>
      <c r="B125" s="42">
        <v>0</v>
      </c>
      <c r="C125" s="43">
        <v>0</v>
      </c>
      <c r="D125" s="42">
        <v>0</v>
      </c>
      <c r="E125" s="43">
        <v>0</v>
      </c>
      <c r="F125" s="63">
        <v>0</v>
      </c>
      <c r="G125" s="43">
        <v>0</v>
      </c>
      <c r="H125" s="42">
        <v>0</v>
      </c>
      <c r="I125" s="43">
        <v>0</v>
      </c>
      <c r="J125" s="42">
        <v>0</v>
      </c>
      <c r="K125" s="43">
        <v>0</v>
      </c>
      <c r="L125" s="42">
        <v>0</v>
      </c>
      <c r="M125" s="43">
        <v>0</v>
      </c>
      <c r="N125" s="42">
        <v>0</v>
      </c>
      <c r="O125" s="43">
        <v>0</v>
      </c>
      <c r="P125" s="42">
        <v>0</v>
      </c>
      <c r="Q125" s="43">
        <v>0</v>
      </c>
      <c r="R125" s="42">
        <v>0</v>
      </c>
      <c r="S125" s="43">
        <v>0</v>
      </c>
      <c r="T125" s="42">
        <v>0</v>
      </c>
      <c r="U125" s="43">
        <v>0</v>
      </c>
      <c r="V125" s="42">
        <v>0</v>
      </c>
      <c r="W125" s="43">
        <v>0</v>
      </c>
      <c r="X125" s="42">
        <v>0</v>
      </c>
      <c r="Y125" s="43">
        <v>0</v>
      </c>
      <c r="Z125" s="42">
        <v>0</v>
      </c>
      <c r="AA125" s="43">
        <v>0</v>
      </c>
      <c r="AB125" s="42">
        <v>0</v>
      </c>
      <c r="AC125" s="43">
        <v>0</v>
      </c>
      <c r="AD125" s="42">
        <v>0</v>
      </c>
      <c r="AE125" s="43">
        <v>0</v>
      </c>
      <c r="AF125" s="42">
        <v>0</v>
      </c>
      <c r="AG125" s="43">
        <v>0</v>
      </c>
      <c r="AH125" s="42">
        <v>0</v>
      </c>
      <c r="AI125" s="43">
        <v>0</v>
      </c>
      <c r="AJ125" s="42">
        <v>0</v>
      </c>
      <c r="AK125" s="43">
        <v>0</v>
      </c>
      <c r="AL125" s="42">
        <v>0</v>
      </c>
      <c r="AM125" s="43">
        <v>0</v>
      </c>
      <c r="AN125" s="42">
        <v>0</v>
      </c>
      <c r="AO125" s="43">
        <v>0</v>
      </c>
    </row>
    <row r="126" spans="1:41" x14ac:dyDescent="0.25">
      <c r="A126" s="42" t="s">
        <v>92</v>
      </c>
      <c r="B126" s="42">
        <v>0</v>
      </c>
      <c r="C126" s="43">
        <v>0</v>
      </c>
      <c r="D126" s="42">
        <v>0</v>
      </c>
      <c r="E126" s="43">
        <v>0</v>
      </c>
      <c r="F126" s="63">
        <v>0</v>
      </c>
      <c r="G126" s="43">
        <v>0</v>
      </c>
      <c r="H126" s="42">
        <v>0</v>
      </c>
      <c r="I126" s="43">
        <v>0</v>
      </c>
      <c r="J126" s="42">
        <v>0</v>
      </c>
      <c r="K126" s="43">
        <v>0</v>
      </c>
      <c r="L126" s="42">
        <v>0</v>
      </c>
      <c r="M126" s="43">
        <v>0</v>
      </c>
      <c r="N126" s="42">
        <v>0</v>
      </c>
      <c r="O126" s="43">
        <v>0</v>
      </c>
      <c r="P126" s="42">
        <v>0</v>
      </c>
      <c r="Q126" s="43">
        <v>0</v>
      </c>
      <c r="R126" s="42">
        <v>0</v>
      </c>
      <c r="S126" s="43">
        <v>0</v>
      </c>
      <c r="T126" s="42">
        <v>0</v>
      </c>
      <c r="U126" s="43">
        <v>0</v>
      </c>
      <c r="V126" s="42">
        <v>0</v>
      </c>
      <c r="W126" s="43">
        <v>0</v>
      </c>
      <c r="X126" s="42">
        <v>0</v>
      </c>
      <c r="Y126" s="43">
        <v>0</v>
      </c>
      <c r="Z126" s="42">
        <v>0</v>
      </c>
      <c r="AA126" s="43">
        <v>0</v>
      </c>
      <c r="AB126" s="42">
        <v>0</v>
      </c>
      <c r="AC126" s="43">
        <v>0</v>
      </c>
      <c r="AD126" s="42">
        <v>0</v>
      </c>
      <c r="AE126" s="43">
        <v>0</v>
      </c>
      <c r="AF126" s="42">
        <v>0</v>
      </c>
      <c r="AG126" s="43">
        <v>0</v>
      </c>
      <c r="AH126" s="42">
        <v>0</v>
      </c>
      <c r="AI126" s="43">
        <v>0</v>
      </c>
      <c r="AJ126" s="42">
        <v>0</v>
      </c>
      <c r="AK126" s="43">
        <v>0</v>
      </c>
      <c r="AL126" s="42">
        <v>0</v>
      </c>
      <c r="AM126" s="43">
        <v>0</v>
      </c>
      <c r="AN126" s="42">
        <v>0</v>
      </c>
      <c r="AO126" s="43">
        <v>0</v>
      </c>
    </row>
    <row r="127" spans="1:41" x14ac:dyDescent="0.25">
      <c r="A127" s="42" t="s">
        <v>93</v>
      </c>
      <c r="B127" s="42">
        <v>0</v>
      </c>
      <c r="C127" s="43">
        <v>0</v>
      </c>
      <c r="D127" s="42">
        <v>0</v>
      </c>
      <c r="E127" s="43">
        <v>0</v>
      </c>
      <c r="F127" s="63">
        <v>0</v>
      </c>
      <c r="G127" s="43">
        <v>0</v>
      </c>
      <c r="H127" s="42">
        <v>0</v>
      </c>
      <c r="I127" s="43">
        <v>0</v>
      </c>
      <c r="J127" s="42">
        <v>0</v>
      </c>
      <c r="K127" s="43">
        <v>0</v>
      </c>
      <c r="L127" s="42">
        <v>0</v>
      </c>
      <c r="M127" s="43">
        <v>0</v>
      </c>
      <c r="N127" s="42">
        <v>0</v>
      </c>
      <c r="O127" s="43">
        <v>0</v>
      </c>
      <c r="P127" s="42">
        <v>0</v>
      </c>
      <c r="Q127" s="43">
        <v>0</v>
      </c>
      <c r="R127" s="42">
        <v>0</v>
      </c>
      <c r="S127" s="43">
        <v>0</v>
      </c>
      <c r="T127" s="42">
        <v>0</v>
      </c>
      <c r="U127" s="43">
        <v>0</v>
      </c>
      <c r="V127" s="42">
        <v>0</v>
      </c>
      <c r="W127" s="43">
        <v>0</v>
      </c>
      <c r="X127" s="42">
        <v>0</v>
      </c>
      <c r="Y127" s="43">
        <v>0</v>
      </c>
      <c r="Z127" s="42">
        <v>0</v>
      </c>
      <c r="AA127" s="43">
        <v>0</v>
      </c>
      <c r="AB127" s="42">
        <v>0</v>
      </c>
      <c r="AC127" s="43">
        <v>0</v>
      </c>
      <c r="AD127" s="42">
        <v>0</v>
      </c>
      <c r="AE127" s="43">
        <v>0</v>
      </c>
      <c r="AF127" s="42">
        <v>0</v>
      </c>
      <c r="AG127" s="43">
        <v>0</v>
      </c>
      <c r="AH127" s="42">
        <v>0</v>
      </c>
      <c r="AI127" s="43">
        <v>0</v>
      </c>
      <c r="AJ127" s="42">
        <v>0</v>
      </c>
      <c r="AK127" s="43">
        <v>0</v>
      </c>
      <c r="AL127" s="42">
        <v>0</v>
      </c>
      <c r="AM127" s="43">
        <v>0</v>
      </c>
      <c r="AN127" s="42">
        <v>0</v>
      </c>
      <c r="AO127" s="43">
        <v>0</v>
      </c>
    </row>
    <row r="128" spans="1:41" x14ac:dyDescent="0.25">
      <c r="A128" s="42" t="s">
        <v>94</v>
      </c>
      <c r="B128" s="42">
        <v>0</v>
      </c>
      <c r="C128" s="43">
        <v>0</v>
      </c>
      <c r="D128" s="42">
        <v>0</v>
      </c>
      <c r="E128" s="43">
        <v>0</v>
      </c>
      <c r="F128" s="63">
        <v>0</v>
      </c>
      <c r="G128" s="43">
        <v>0</v>
      </c>
      <c r="H128" s="42">
        <v>0</v>
      </c>
      <c r="I128" s="43">
        <v>0</v>
      </c>
      <c r="J128" s="42">
        <v>0</v>
      </c>
      <c r="K128" s="43">
        <v>0</v>
      </c>
      <c r="L128" s="42">
        <v>0</v>
      </c>
      <c r="M128" s="43">
        <v>0</v>
      </c>
      <c r="N128" s="42">
        <v>0</v>
      </c>
      <c r="O128" s="43">
        <v>0</v>
      </c>
      <c r="P128" s="42">
        <v>0</v>
      </c>
      <c r="Q128" s="43">
        <v>0</v>
      </c>
      <c r="R128" s="42">
        <v>0</v>
      </c>
      <c r="S128" s="43">
        <v>0</v>
      </c>
      <c r="T128" s="42">
        <v>0</v>
      </c>
      <c r="U128" s="43">
        <v>0</v>
      </c>
      <c r="V128" s="42">
        <v>0</v>
      </c>
      <c r="W128" s="43">
        <v>0</v>
      </c>
      <c r="X128" s="42">
        <v>0</v>
      </c>
      <c r="Y128" s="43">
        <v>0</v>
      </c>
      <c r="Z128" s="42">
        <v>0</v>
      </c>
      <c r="AA128" s="43">
        <v>0</v>
      </c>
      <c r="AB128" s="42">
        <v>0</v>
      </c>
      <c r="AC128" s="43">
        <v>0</v>
      </c>
      <c r="AD128" s="42">
        <v>0</v>
      </c>
      <c r="AE128" s="43">
        <v>0</v>
      </c>
      <c r="AF128" s="42">
        <v>0</v>
      </c>
      <c r="AG128" s="43">
        <v>0</v>
      </c>
      <c r="AH128" s="42">
        <v>0</v>
      </c>
      <c r="AI128" s="43">
        <v>0</v>
      </c>
      <c r="AJ128" s="42">
        <v>0</v>
      </c>
      <c r="AK128" s="43">
        <v>0</v>
      </c>
      <c r="AL128" s="42">
        <v>0</v>
      </c>
      <c r="AM128" s="43">
        <v>0</v>
      </c>
      <c r="AN128" s="42">
        <v>0</v>
      </c>
      <c r="AO128" s="43">
        <v>0</v>
      </c>
    </row>
    <row r="129" spans="1:41" x14ac:dyDescent="0.25">
      <c r="A129" s="42" t="s">
        <v>10</v>
      </c>
      <c r="B129" s="42">
        <v>0</v>
      </c>
      <c r="C129" s="43">
        <v>0</v>
      </c>
      <c r="D129" s="42">
        <v>0</v>
      </c>
      <c r="E129" s="43">
        <v>0</v>
      </c>
      <c r="F129" s="63">
        <v>0</v>
      </c>
      <c r="G129" s="43">
        <v>0</v>
      </c>
      <c r="H129" s="42">
        <v>0</v>
      </c>
      <c r="I129" s="43">
        <v>0</v>
      </c>
      <c r="J129" s="42">
        <v>0</v>
      </c>
      <c r="K129" s="43">
        <v>0</v>
      </c>
      <c r="L129" s="42">
        <v>0</v>
      </c>
      <c r="M129" s="43">
        <v>0</v>
      </c>
      <c r="N129" s="42">
        <v>0</v>
      </c>
      <c r="O129" s="43">
        <v>0</v>
      </c>
      <c r="P129" s="42">
        <v>0</v>
      </c>
      <c r="Q129" s="43">
        <v>0</v>
      </c>
      <c r="R129" s="42">
        <v>0</v>
      </c>
      <c r="S129" s="43">
        <v>0</v>
      </c>
      <c r="T129" s="42">
        <v>0</v>
      </c>
      <c r="U129" s="43">
        <v>0</v>
      </c>
      <c r="V129" s="42">
        <v>0</v>
      </c>
      <c r="W129" s="43">
        <v>0</v>
      </c>
      <c r="X129" s="42">
        <v>0</v>
      </c>
      <c r="Y129" s="43">
        <v>0</v>
      </c>
      <c r="Z129" s="42">
        <v>0</v>
      </c>
      <c r="AA129" s="43">
        <v>0</v>
      </c>
      <c r="AB129" s="42">
        <v>0</v>
      </c>
      <c r="AC129" s="43">
        <v>0</v>
      </c>
      <c r="AD129" s="42">
        <v>0</v>
      </c>
      <c r="AE129" s="43">
        <v>0</v>
      </c>
      <c r="AF129" s="42">
        <v>0</v>
      </c>
      <c r="AG129" s="43">
        <v>0</v>
      </c>
      <c r="AH129" s="42">
        <v>0</v>
      </c>
      <c r="AI129" s="43">
        <v>0</v>
      </c>
      <c r="AJ129" s="42">
        <v>0</v>
      </c>
      <c r="AK129" s="43">
        <v>0</v>
      </c>
      <c r="AL129" s="42">
        <v>0</v>
      </c>
      <c r="AM129" s="43">
        <v>0</v>
      </c>
      <c r="AN129" s="42">
        <v>0</v>
      </c>
      <c r="AO129" s="43">
        <v>0</v>
      </c>
    </row>
    <row r="131" spans="1:41" x14ac:dyDescent="0.25">
      <c r="A131" s="3" t="s">
        <v>210</v>
      </c>
    </row>
    <row r="132" spans="1:41" x14ac:dyDescent="0.25">
      <c r="A132" s="56" t="s">
        <v>1</v>
      </c>
      <c r="B132" s="56" t="s">
        <v>2</v>
      </c>
      <c r="C132" s="56" t="s">
        <v>3</v>
      </c>
      <c r="D132" s="56" t="s">
        <v>2</v>
      </c>
      <c r="E132" s="56" t="s">
        <v>3</v>
      </c>
      <c r="F132" s="62" t="s">
        <v>2</v>
      </c>
      <c r="G132" s="56" t="s">
        <v>3</v>
      </c>
      <c r="H132" s="56" t="s">
        <v>2</v>
      </c>
      <c r="I132" s="56" t="s">
        <v>3</v>
      </c>
      <c r="J132" s="56" t="s">
        <v>2</v>
      </c>
      <c r="K132" s="56" t="s">
        <v>3</v>
      </c>
      <c r="L132" s="56" t="s">
        <v>2</v>
      </c>
      <c r="M132" s="56" t="s">
        <v>3</v>
      </c>
      <c r="N132" s="56" t="s">
        <v>2</v>
      </c>
      <c r="O132" s="56" t="s">
        <v>3</v>
      </c>
      <c r="P132" s="56" t="s">
        <v>2</v>
      </c>
      <c r="Q132" s="56" t="s">
        <v>3</v>
      </c>
      <c r="R132" s="56" t="s">
        <v>2</v>
      </c>
      <c r="S132" s="56" t="s">
        <v>3</v>
      </c>
      <c r="T132" s="56" t="s">
        <v>2</v>
      </c>
      <c r="U132" s="56" t="s">
        <v>3</v>
      </c>
      <c r="V132" s="56" t="s">
        <v>2</v>
      </c>
      <c r="W132" s="56" t="s">
        <v>3</v>
      </c>
      <c r="X132" s="56" t="s">
        <v>2</v>
      </c>
      <c r="Y132" s="56" t="s">
        <v>3</v>
      </c>
      <c r="Z132" s="56" t="s">
        <v>2</v>
      </c>
      <c r="AA132" s="56" t="s">
        <v>3</v>
      </c>
      <c r="AB132" s="56" t="s">
        <v>2</v>
      </c>
      <c r="AC132" s="56" t="s">
        <v>3</v>
      </c>
      <c r="AD132" s="56" t="s">
        <v>2</v>
      </c>
      <c r="AE132" s="56" t="s">
        <v>3</v>
      </c>
      <c r="AF132" s="56" t="s">
        <v>2</v>
      </c>
      <c r="AG132" s="56" t="s">
        <v>3</v>
      </c>
      <c r="AH132" s="56" t="s">
        <v>2</v>
      </c>
      <c r="AI132" s="56" t="s">
        <v>3</v>
      </c>
      <c r="AJ132" s="56" t="s">
        <v>2</v>
      </c>
      <c r="AK132" s="56" t="s">
        <v>3</v>
      </c>
      <c r="AL132" s="56" t="s">
        <v>2</v>
      </c>
      <c r="AM132" s="56" t="s">
        <v>3</v>
      </c>
      <c r="AN132" s="56" t="s">
        <v>2</v>
      </c>
      <c r="AO132" s="56" t="s">
        <v>3</v>
      </c>
    </row>
    <row r="133" spans="1:41" x14ac:dyDescent="0.25">
      <c r="A133" s="42" t="s">
        <v>95</v>
      </c>
      <c r="B133" s="42">
        <v>0</v>
      </c>
      <c r="C133" s="43">
        <v>0</v>
      </c>
      <c r="D133" s="42">
        <v>40</v>
      </c>
      <c r="E133" s="43">
        <v>0.43009999999999998</v>
      </c>
      <c r="F133" s="63">
        <v>13</v>
      </c>
      <c r="G133" s="43">
        <f>F133/160</f>
        <v>8.1250000000000003E-2</v>
      </c>
      <c r="H133" s="42">
        <v>42</v>
      </c>
      <c r="I133" s="43">
        <v>0.73680000000000001</v>
      </c>
      <c r="J133" s="42">
        <v>0</v>
      </c>
      <c r="K133" s="43">
        <v>0</v>
      </c>
      <c r="L133" s="42">
        <v>5</v>
      </c>
      <c r="M133" s="43">
        <v>0.33329999999999999</v>
      </c>
      <c r="N133" s="42">
        <v>0</v>
      </c>
      <c r="O133" s="43">
        <v>0</v>
      </c>
      <c r="P133" s="42">
        <v>0</v>
      </c>
      <c r="Q133" s="43">
        <v>0</v>
      </c>
      <c r="R133" s="42">
        <v>6</v>
      </c>
      <c r="S133" s="43">
        <v>0.19350000000000001</v>
      </c>
      <c r="T133" s="42">
        <v>0</v>
      </c>
      <c r="U133" s="43">
        <v>0</v>
      </c>
      <c r="V133" s="42">
        <v>0</v>
      </c>
      <c r="W133" s="43">
        <v>0</v>
      </c>
      <c r="X133" s="42">
        <v>10</v>
      </c>
      <c r="Y133" s="43">
        <v>0.41670000000000001</v>
      </c>
      <c r="Z133" s="42">
        <v>38</v>
      </c>
      <c r="AA133" s="43">
        <v>0.49349999999999999</v>
      </c>
      <c r="AB133" s="42">
        <v>0</v>
      </c>
      <c r="AC133" s="43">
        <v>0</v>
      </c>
      <c r="AD133" s="42">
        <v>23</v>
      </c>
      <c r="AE133" s="43">
        <v>0.65710000000000002</v>
      </c>
      <c r="AF133" s="42">
        <v>2</v>
      </c>
      <c r="AG133" s="43">
        <v>5.5599999999999997E-2</v>
      </c>
      <c r="AH133" s="42">
        <v>0</v>
      </c>
      <c r="AI133" s="43">
        <v>0</v>
      </c>
      <c r="AJ133" s="42">
        <v>0</v>
      </c>
      <c r="AK133" s="43">
        <v>0</v>
      </c>
      <c r="AL133" s="42">
        <v>37</v>
      </c>
      <c r="AM133" s="43">
        <v>0.78720000000000001</v>
      </c>
      <c r="AN133" s="42">
        <v>0</v>
      </c>
      <c r="AO133" s="43">
        <v>0</v>
      </c>
    </row>
    <row r="134" spans="1:41" x14ac:dyDescent="0.25">
      <c r="A134" s="42" t="s">
        <v>96</v>
      </c>
      <c r="B134" s="42">
        <v>0</v>
      </c>
      <c r="C134" s="43">
        <v>0</v>
      </c>
      <c r="D134" s="42">
        <v>1</v>
      </c>
      <c r="E134" s="43">
        <v>1.0800000000000001E-2</v>
      </c>
      <c r="F134" s="63">
        <v>0</v>
      </c>
      <c r="G134" s="43">
        <v>0</v>
      </c>
      <c r="H134" s="42">
        <v>0</v>
      </c>
      <c r="I134" s="43">
        <v>0</v>
      </c>
      <c r="J134" s="42">
        <v>0</v>
      </c>
      <c r="K134" s="43">
        <v>0</v>
      </c>
      <c r="L134" s="42">
        <v>1</v>
      </c>
      <c r="M134" s="43">
        <v>6.6699999999999995E-2</v>
      </c>
      <c r="N134" s="42">
        <v>0</v>
      </c>
      <c r="O134" s="43">
        <v>0</v>
      </c>
      <c r="P134" s="42">
        <v>0</v>
      </c>
      <c r="Q134" s="43">
        <v>0</v>
      </c>
      <c r="R134" s="42">
        <v>0</v>
      </c>
      <c r="S134" s="43">
        <v>0</v>
      </c>
      <c r="T134" s="42">
        <v>0</v>
      </c>
      <c r="U134" s="43">
        <v>0</v>
      </c>
      <c r="V134" s="42">
        <v>0</v>
      </c>
      <c r="W134" s="43">
        <v>0</v>
      </c>
      <c r="X134" s="42">
        <v>3</v>
      </c>
      <c r="Y134" s="43">
        <v>0.125</v>
      </c>
      <c r="Z134" s="42">
        <v>0</v>
      </c>
      <c r="AA134" s="43">
        <v>0</v>
      </c>
      <c r="AB134" s="42">
        <v>0</v>
      </c>
      <c r="AC134" s="43">
        <v>0</v>
      </c>
      <c r="AD134" s="42">
        <v>0</v>
      </c>
      <c r="AE134" s="43">
        <v>0</v>
      </c>
      <c r="AF134" s="42">
        <v>3</v>
      </c>
      <c r="AG134" s="43">
        <v>8.3299999999999999E-2</v>
      </c>
      <c r="AH134" s="42">
        <v>0</v>
      </c>
      <c r="AI134" s="43">
        <v>0</v>
      </c>
      <c r="AJ134" s="42">
        <v>0</v>
      </c>
      <c r="AK134" s="43">
        <v>0</v>
      </c>
      <c r="AL134" s="42">
        <v>0</v>
      </c>
      <c r="AM134" s="43">
        <v>0</v>
      </c>
      <c r="AN134" s="42">
        <v>0</v>
      </c>
      <c r="AO134" s="43">
        <v>0</v>
      </c>
    </row>
    <row r="135" spans="1:41" x14ac:dyDescent="0.25">
      <c r="A135" s="42" t="s">
        <v>97</v>
      </c>
      <c r="B135" s="42">
        <v>0</v>
      </c>
      <c r="C135" s="43">
        <v>0</v>
      </c>
      <c r="D135" s="42">
        <v>0</v>
      </c>
      <c r="E135" s="43">
        <v>0</v>
      </c>
      <c r="F135" s="63">
        <v>0</v>
      </c>
      <c r="G135" s="43">
        <v>0</v>
      </c>
      <c r="H135" s="42">
        <v>0</v>
      </c>
      <c r="I135" s="43">
        <v>0</v>
      </c>
      <c r="J135" s="42">
        <v>0</v>
      </c>
      <c r="K135" s="43">
        <v>0</v>
      </c>
      <c r="L135" s="42">
        <v>0</v>
      </c>
      <c r="M135" s="43">
        <v>0</v>
      </c>
      <c r="N135" s="42">
        <v>0</v>
      </c>
      <c r="O135" s="43">
        <v>0</v>
      </c>
      <c r="P135" s="42">
        <v>0</v>
      </c>
      <c r="Q135" s="43">
        <v>0</v>
      </c>
      <c r="R135" s="42">
        <v>0</v>
      </c>
      <c r="S135" s="43">
        <v>0</v>
      </c>
      <c r="T135" s="42">
        <v>0</v>
      </c>
      <c r="U135" s="43">
        <v>0</v>
      </c>
      <c r="V135" s="42">
        <v>0</v>
      </c>
      <c r="W135" s="43">
        <v>0</v>
      </c>
      <c r="X135" s="42">
        <v>0</v>
      </c>
      <c r="Y135" s="43">
        <v>0</v>
      </c>
      <c r="Z135" s="42">
        <v>0</v>
      </c>
      <c r="AA135" s="43">
        <v>0</v>
      </c>
      <c r="AB135" s="42">
        <v>0</v>
      </c>
      <c r="AC135" s="43">
        <v>0</v>
      </c>
      <c r="AD135" s="42">
        <v>0</v>
      </c>
      <c r="AE135" s="43">
        <v>0</v>
      </c>
      <c r="AF135" s="42">
        <v>0</v>
      </c>
      <c r="AG135" s="43">
        <v>0</v>
      </c>
      <c r="AH135" s="42">
        <v>0</v>
      </c>
      <c r="AI135" s="43">
        <v>0</v>
      </c>
      <c r="AJ135" s="42">
        <v>0</v>
      </c>
      <c r="AK135" s="43">
        <v>0</v>
      </c>
      <c r="AL135" s="42">
        <v>0</v>
      </c>
      <c r="AM135" s="43">
        <v>0</v>
      </c>
      <c r="AN135" s="42">
        <v>0</v>
      </c>
      <c r="AO135" s="43">
        <v>0</v>
      </c>
    </row>
    <row r="136" spans="1:41" x14ac:dyDescent="0.25">
      <c r="A136" s="42" t="s">
        <v>98</v>
      </c>
      <c r="B136" s="42">
        <v>0</v>
      </c>
      <c r="C136" s="43">
        <v>0</v>
      </c>
      <c r="D136" s="42">
        <v>1</v>
      </c>
      <c r="E136" s="43">
        <v>1.0800000000000001E-2</v>
      </c>
      <c r="F136" s="63">
        <v>0</v>
      </c>
      <c r="G136" s="43">
        <v>0</v>
      </c>
      <c r="H136" s="42">
        <v>0</v>
      </c>
      <c r="I136" s="43">
        <v>0</v>
      </c>
      <c r="J136" s="42">
        <v>0</v>
      </c>
      <c r="K136" s="43">
        <v>0</v>
      </c>
      <c r="L136" s="42">
        <v>0</v>
      </c>
      <c r="M136" s="43">
        <v>0</v>
      </c>
      <c r="N136" s="42">
        <v>0</v>
      </c>
      <c r="O136" s="43">
        <v>0</v>
      </c>
      <c r="P136" s="42">
        <v>0</v>
      </c>
      <c r="Q136" s="43">
        <v>0</v>
      </c>
      <c r="R136" s="42">
        <v>0</v>
      </c>
      <c r="S136" s="43">
        <v>0</v>
      </c>
      <c r="T136" s="42">
        <v>0</v>
      </c>
      <c r="U136" s="43">
        <v>0</v>
      </c>
      <c r="V136" s="42">
        <v>0</v>
      </c>
      <c r="W136" s="43">
        <v>0</v>
      </c>
      <c r="X136" s="42">
        <v>3</v>
      </c>
      <c r="Y136" s="43">
        <v>0.125</v>
      </c>
      <c r="Z136" s="42">
        <v>0</v>
      </c>
      <c r="AA136" s="43">
        <v>0</v>
      </c>
      <c r="AB136" s="42">
        <v>0</v>
      </c>
      <c r="AC136" s="43">
        <v>0</v>
      </c>
      <c r="AD136" s="42">
        <v>0</v>
      </c>
      <c r="AE136" s="43">
        <v>0</v>
      </c>
      <c r="AF136" s="42">
        <v>2</v>
      </c>
      <c r="AG136" s="43">
        <v>5.5599999999999997E-2</v>
      </c>
      <c r="AH136" s="42">
        <v>0</v>
      </c>
      <c r="AI136" s="43">
        <v>0</v>
      </c>
      <c r="AJ136" s="42">
        <v>0</v>
      </c>
      <c r="AK136" s="43">
        <v>0</v>
      </c>
      <c r="AL136" s="42">
        <v>0</v>
      </c>
      <c r="AM136" s="43">
        <v>0</v>
      </c>
      <c r="AN136" s="42">
        <v>0</v>
      </c>
      <c r="AO136" s="43">
        <v>0</v>
      </c>
    </row>
    <row r="137" spans="1:41" x14ac:dyDescent="0.25">
      <c r="A137" s="42" t="s">
        <v>99</v>
      </c>
      <c r="B137" s="42">
        <v>0</v>
      </c>
      <c r="C137" s="43">
        <v>0</v>
      </c>
      <c r="D137" s="42">
        <v>0</v>
      </c>
      <c r="E137" s="43">
        <v>0</v>
      </c>
      <c r="F137" s="63">
        <v>0</v>
      </c>
      <c r="G137" s="43">
        <v>0</v>
      </c>
      <c r="H137" s="42">
        <v>0</v>
      </c>
      <c r="I137" s="43">
        <v>0</v>
      </c>
      <c r="J137" s="42">
        <v>0</v>
      </c>
      <c r="K137" s="43">
        <v>0</v>
      </c>
      <c r="L137" s="42">
        <v>1</v>
      </c>
      <c r="M137" s="43">
        <v>6.6699999999999995E-2</v>
      </c>
      <c r="N137" s="42">
        <v>0</v>
      </c>
      <c r="O137" s="43">
        <v>0</v>
      </c>
      <c r="P137" s="42">
        <v>0</v>
      </c>
      <c r="Q137" s="43">
        <v>0</v>
      </c>
      <c r="R137" s="42">
        <v>0</v>
      </c>
      <c r="S137" s="43">
        <v>0</v>
      </c>
      <c r="T137" s="42">
        <v>0</v>
      </c>
      <c r="U137" s="43">
        <v>0</v>
      </c>
      <c r="V137" s="42">
        <v>0</v>
      </c>
      <c r="W137" s="43">
        <v>0</v>
      </c>
      <c r="X137" s="42">
        <v>0</v>
      </c>
      <c r="Y137" s="43">
        <v>0</v>
      </c>
      <c r="Z137" s="42">
        <v>0</v>
      </c>
      <c r="AA137" s="43">
        <v>0</v>
      </c>
      <c r="AB137" s="42">
        <v>0</v>
      </c>
      <c r="AC137" s="43">
        <v>0</v>
      </c>
      <c r="AD137" s="42">
        <v>0</v>
      </c>
      <c r="AE137" s="43">
        <v>0</v>
      </c>
      <c r="AF137" s="42">
        <v>1</v>
      </c>
      <c r="AG137" s="43">
        <v>2.7799999999999998E-2</v>
      </c>
      <c r="AH137" s="42">
        <v>0</v>
      </c>
      <c r="AI137" s="43">
        <v>0</v>
      </c>
      <c r="AJ137" s="42">
        <v>0</v>
      </c>
      <c r="AK137" s="43">
        <v>0</v>
      </c>
      <c r="AL137" s="42">
        <v>0</v>
      </c>
      <c r="AM137" s="43">
        <v>0</v>
      </c>
      <c r="AN137" s="42">
        <v>0</v>
      </c>
      <c r="AO137" s="43">
        <v>0</v>
      </c>
    </row>
    <row r="138" spans="1:41" x14ac:dyDescent="0.25">
      <c r="A138" s="42" t="s">
        <v>100</v>
      </c>
      <c r="B138" s="42">
        <v>0</v>
      </c>
      <c r="C138" s="43">
        <v>0</v>
      </c>
      <c r="D138" s="42">
        <v>1</v>
      </c>
      <c r="E138" s="43">
        <v>1.0800000000000001E-2</v>
      </c>
      <c r="F138" s="63">
        <v>0</v>
      </c>
      <c r="G138" s="43">
        <v>0</v>
      </c>
      <c r="H138" s="42">
        <v>0</v>
      </c>
      <c r="I138" s="43">
        <v>0</v>
      </c>
      <c r="J138" s="42">
        <v>0</v>
      </c>
      <c r="K138" s="43">
        <v>0</v>
      </c>
      <c r="L138" s="42">
        <v>0</v>
      </c>
      <c r="M138" s="43">
        <v>0</v>
      </c>
      <c r="N138" s="42">
        <v>0</v>
      </c>
      <c r="O138" s="43">
        <v>0</v>
      </c>
      <c r="P138" s="42">
        <v>0</v>
      </c>
      <c r="Q138" s="43">
        <v>0</v>
      </c>
      <c r="R138" s="42">
        <v>0</v>
      </c>
      <c r="S138" s="43">
        <v>0</v>
      </c>
      <c r="T138" s="42">
        <v>0</v>
      </c>
      <c r="U138" s="43">
        <v>0</v>
      </c>
      <c r="V138" s="42">
        <v>0</v>
      </c>
      <c r="W138" s="43">
        <v>0</v>
      </c>
      <c r="X138" s="42">
        <v>0</v>
      </c>
      <c r="Y138" s="43">
        <v>0</v>
      </c>
      <c r="Z138" s="42">
        <v>0</v>
      </c>
      <c r="AA138" s="43">
        <v>0</v>
      </c>
      <c r="AB138" s="42">
        <v>0</v>
      </c>
      <c r="AC138" s="43">
        <v>0</v>
      </c>
      <c r="AD138" s="42">
        <v>0</v>
      </c>
      <c r="AE138" s="43">
        <v>0</v>
      </c>
      <c r="AF138" s="42">
        <v>0</v>
      </c>
      <c r="AG138" s="43">
        <v>0</v>
      </c>
      <c r="AH138" s="42">
        <v>0</v>
      </c>
      <c r="AI138" s="43">
        <v>0</v>
      </c>
      <c r="AJ138" s="42">
        <v>0</v>
      </c>
      <c r="AK138" s="43">
        <v>0</v>
      </c>
      <c r="AL138" s="42">
        <v>0</v>
      </c>
      <c r="AM138" s="43">
        <v>0</v>
      </c>
      <c r="AN138" s="42">
        <v>0</v>
      </c>
      <c r="AO138" s="43">
        <v>0</v>
      </c>
    </row>
    <row r="139" spans="1:41" x14ac:dyDescent="0.25">
      <c r="A139" s="42" t="s">
        <v>101</v>
      </c>
      <c r="B139" s="42">
        <v>0</v>
      </c>
      <c r="C139" s="43">
        <v>0</v>
      </c>
      <c r="D139" s="42">
        <v>0</v>
      </c>
      <c r="E139" s="43">
        <v>0</v>
      </c>
      <c r="F139" s="63">
        <v>0</v>
      </c>
      <c r="G139" s="43">
        <v>0</v>
      </c>
      <c r="H139" s="42">
        <v>0</v>
      </c>
      <c r="I139" s="43">
        <v>0</v>
      </c>
      <c r="J139" s="42">
        <v>0</v>
      </c>
      <c r="K139" s="43">
        <v>0</v>
      </c>
      <c r="L139" s="42">
        <v>0</v>
      </c>
      <c r="M139" s="43">
        <v>0</v>
      </c>
      <c r="N139" s="42">
        <v>0</v>
      </c>
      <c r="O139" s="43">
        <v>0</v>
      </c>
      <c r="P139" s="42">
        <v>0</v>
      </c>
      <c r="Q139" s="43">
        <v>0</v>
      </c>
      <c r="R139" s="42">
        <v>0</v>
      </c>
      <c r="S139" s="43">
        <v>0</v>
      </c>
      <c r="T139" s="42">
        <v>0</v>
      </c>
      <c r="U139" s="43">
        <v>0</v>
      </c>
      <c r="V139" s="42">
        <v>0</v>
      </c>
      <c r="W139" s="43">
        <v>0</v>
      </c>
      <c r="X139" s="42">
        <v>0</v>
      </c>
      <c r="Y139" s="43">
        <v>0</v>
      </c>
      <c r="Z139" s="42">
        <v>0</v>
      </c>
      <c r="AA139" s="43">
        <v>0</v>
      </c>
      <c r="AB139" s="42">
        <v>0</v>
      </c>
      <c r="AC139" s="43">
        <v>0</v>
      </c>
      <c r="AD139" s="42">
        <v>0</v>
      </c>
      <c r="AE139" s="43">
        <v>0</v>
      </c>
      <c r="AF139" s="42">
        <v>1</v>
      </c>
      <c r="AG139" s="43">
        <v>2.7799999999999998E-2</v>
      </c>
      <c r="AH139" s="42">
        <v>0</v>
      </c>
      <c r="AI139" s="43">
        <v>0</v>
      </c>
      <c r="AJ139" s="42">
        <v>0</v>
      </c>
      <c r="AK139" s="43">
        <v>0</v>
      </c>
      <c r="AL139" s="42">
        <v>0</v>
      </c>
      <c r="AM139" s="43">
        <v>0</v>
      </c>
      <c r="AN139" s="42">
        <v>0</v>
      </c>
      <c r="AO139" s="43">
        <v>0</v>
      </c>
    </row>
    <row r="140" spans="1:41" x14ac:dyDescent="0.25">
      <c r="A140" s="42" t="s">
        <v>10</v>
      </c>
      <c r="B140" s="42">
        <v>0</v>
      </c>
      <c r="C140" s="43">
        <v>0</v>
      </c>
      <c r="D140" s="42">
        <v>0</v>
      </c>
      <c r="E140" s="43">
        <v>0</v>
      </c>
      <c r="F140" s="63">
        <v>0</v>
      </c>
      <c r="G140" s="43">
        <v>0</v>
      </c>
      <c r="H140" s="42">
        <v>0</v>
      </c>
      <c r="I140" s="43">
        <v>0</v>
      </c>
      <c r="J140" s="42">
        <v>0</v>
      </c>
      <c r="K140" s="43">
        <v>0</v>
      </c>
      <c r="L140" s="42">
        <v>0</v>
      </c>
      <c r="M140" s="43">
        <v>0</v>
      </c>
      <c r="N140" s="42">
        <v>0</v>
      </c>
      <c r="O140" s="43">
        <v>0</v>
      </c>
      <c r="P140" s="42">
        <v>0</v>
      </c>
      <c r="Q140" s="43">
        <v>0</v>
      </c>
      <c r="R140" s="42">
        <v>0</v>
      </c>
      <c r="S140" s="43">
        <v>0</v>
      </c>
      <c r="T140" s="42">
        <v>0</v>
      </c>
      <c r="U140" s="43">
        <v>0</v>
      </c>
      <c r="V140" s="42">
        <v>0</v>
      </c>
      <c r="W140" s="43">
        <v>0</v>
      </c>
      <c r="X140" s="42">
        <v>0</v>
      </c>
      <c r="Y140" s="43">
        <v>0</v>
      </c>
      <c r="Z140" s="42">
        <v>0</v>
      </c>
      <c r="AA140" s="43">
        <v>0</v>
      </c>
      <c r="AB140" s="42">
        <v>0</v>
      </c>
      <c r="AC140" s="43">
        <v>0</v>
      </c>
      <c r="AD140" s="42">
        <v>0</v>
      </c>
      <c r="AE140" s="43">
        <v>0</v>
      </c>
      <c r="AF140" s="42">
        <v>0</v>
      </c>
      <c r="AG140" s="43">
        <v>0</v>
      </c>
      <c r="AH140" s="42">
        <v>0</v>
      </c>
      <c r="AI140" s="43">
        <v>0</v>
      </c>
      <c r="AJ140" s="42">
        <v>0</v>
      </c>
      <c r="AK140" s="43">
        <v>0</v>
      </c>
      <c r="AL140" s="42">
        <v>0</v>
      </c>
      <c r="AM140" s="43">
        <v>0</v>
      </c>
      <c r="AN140" s="42">
        <v>0</v>
      </c>
      <c r="AO140" s="43">
        <v>0</v>
      </c>
    </row>
    <row r="142" spans="1:41" x14ac:dyDescent="0.25">
      <c r="A142" s="3" t="s">
        <v>221</v>
      </c>
    </row>
    <row r="143" spans="1:41" x14ac:dyDescent="0.25">
      <c r="A143" s="56" t="s">
        <v>1</v>
      </c>
      <c r="B143" s="56" t="s">
        <v>2</v>
      </c>
      <c r="C143" s="56" t="s">
        <v>3</v>
      </c>
      <c r="D143" s="56" t="s">
        <v>2</v>
      </c>
      <c r="E143" s="56" t="s">
        <v>3</v>
      </c>
      <c r="F143" s="62" t="s">
        <v>2</v>
      </c>
      <c r="G143" s="56" t="s">
        <v>3</v>
      </c>
      <c r="H143" s="56" t="s">
        <v>2</v>
      </c>
      <c r="I143" s="56" t="s">
        <v>3</v>
      </c>
      <c r="J143" s="56" t="s">
        <v>2</v>
      </c>
      <c r="K143" s="56" t="s">
        <v>3</v>
      </c>
      <c r="L143" s="56" t="s">
        <v>2</v>
      </c>
      <c r="M143" s="56" t="s">
        <v>3</v>
      </c>
      <c r="N143" s="56" t="s">
        <v>2</v>
      </c>
      <c r="O143" s="56" t="s">
        <v>3</v>
      </c>
      <c r="P143" s="56" t="s">
        <v>2</v>
      </c>
      <c r="Q143" s="56" t="s">
        <v>3</v>
      </c>
      <c r="R143" s="56" t="s">
        <v>2</v>
      </c>
      <c r="S143" s="56" t="s">
        <v>3</v>
      </c>
      <c r="T143" s="56" t="s">
        <v>2</v>
      </c>
      <c r="U143" s="56" t="s">
        <v>3</v>
      </c>
      <c r="V143" s="56" t="s">
        <v>2</v>
      </c>
      <c r="W143" s="56" t="s">
        <v>3</v>
      </c>
      <c r="X143" s="56" t="s">
        <v>2</v>
      </c>
      <c r="Y143" s="56" t="s">
        <v>3</v>
      </c>
      <c r="Z143" s="56" t="s">
        <v>2</v>
      </c>
      <c r="AA143" s="56" t="s">
        <v>3</v>
      </c>
      <c r="AB143" s="56" t="s">
        <v>2</v>
      </c>
      <c r="AC143" s="56" t="s">
        <v>3</v>
      </c>
      <c r="AD143" s="56" t="s">
        <v>2</v>
      </c>
      <c r="AE143" s="56" t="s">
        <v>3</v>
      </c>
      <c r="AF143" s="56" t="s">
        <v>2</v>
      </c>
      <c r="AG143" s="56" t="s">
        <v>3</v>
      </c>
      <c r="AH143" s="56" t="s">
        <v>2</v>
      </c>
      <c r="AI143" s="56" t="s">
        <v>3</v>
      </c>
      <c r="AJ143" s="56" t="s">
        <v>2</v>
      </c>
      <c r="AK143" s="56" t="s">
        <v>3</v>
      </c>
      <c r="AL143" s="56" t="s">
        <v>2</v>
      </c>
      <c r="AM143" s="56" t="s">
        <v>3</v>
      </c>
      <c r="AN143" s="56" t="s">
        <v>2</v>
      </c>
      <c r="AO143" s="56" t="s">
        <v>3</v>
      </c>
    </row>
    <row r="144" spans="1:41" x14ac:dyDescent="0.25">
      <c r="A144" s="42" t="s">
        <v>102</v>
      </c>
      <c r="B144" s="42">
        <v>0</v>
      </c>
      <c r="C144" s="43">
        <v>0</v>
      </c>
      <c r="D144" s="42">
        <v>0</v>
      </c>
      <c r="E144" s="43">
        <v>0</v>
      </c>
      <c r="F144" s="63">
        <v>0</v>
      </c>
      <c r="G144" s="43">
        <v>0</v>
      </c>
      <c r="H144" s="42">
        <v>0</v>
      </c>
      <c r="I144" s="43">
        <v>0</v>
      </c>
      <c r="J144" s="42">
        <v>0</v>
      </c>
      <c r="K144" s="43">
        <v>0</v>
      </c>
      <c r="L144" s="42">
        <v>0</v>
      </c>
      <c r="M144" s="43">
        <v>0</v>
      </c>
      <c r="N144" s="42">
        <v>0</v>
      </c>
      <c r="O144" s="43">
        <v>0</v>
      </c>
      <c r="P144" s="42">
        <v>0</v>
      </c>
      <c r="Q144" s="43">
        <v>0</v>
      </c>
      <c r="R144" s="42">
        <v>0</v>
      </c>
      <c r="S144" s="43">
        <v>0</v>
      </c>
      <c r="T144" s="42">
        <v>0</v>
      </c>
      <c r="U144" s="43">
        <v>0</v>
      </c>
      <c r="V144" s="42">
        <v>0</v>
      </c>
      <c r="W144" s="43">
        <v>0</v>
      </c>
      <c r="X144" s="42">
        <v>0</v>
      </c>
      <c r="Y144" s="43">
        <v>0</v>
      </c>
      <c r="Z144" s="42">
        <v>0</v>
      </c>
      <c r="AA144" s="43">
        <v>0</v>
      </c>
      <c r="AB144" s="42">
        <v>0</v>
      </c>
      <c r="AC144" s="43">
        <v>0</v>
      </c>
      <c r="AD144" s="42">
        <v>0</v>
      </c>
      <c r="AE144" s="43">
        <v>0</v>
      </c>
      <c r="AF144" s="42">
        <v>0</v>
      </c>
      <c r="AG144" s="43">
        <v>0</v>
      </c>
      <c r="AH144" s="42">
        <v>0</v>
      </c>
      <c r="AI144" s="43">
        <v>0</v>
      </c>
      <c r="AJ144" s="42">
        <v>0</v>
      </c>
      <c r="AK144" s="43">
        <v>0</v>
      </c>
      <c r="AL144" s="42">
        <v>0</v>
      </c>
      <c r="AM144" s="43">
        <v>0</v>
      </c>
      <c r="AN144" s="42">
        <v>0</v>
      </c>
      <c r="AO144" s="43">
        <v>0</v>
      </c>
    </row>
    <row r="145" spans="1:41" x14ac:dyDescent="0.25">
      <c r="A145" s="42" t="s">
        <v>35</v>
      </c>
      <c r="B145" s="42">
        <v>0</v>
      </c>
      <c r="C145" s="43">
        <v>0</v>
      </c>
      <c r="D145" s="42">
        <v>7</v>
      </c>
      <c r="E145" s="43">
        <v>7.5300000000000006E-2</v>
      </c>
      <c r="F145" s="63">
        <v>0</v>
      </c>
      <c r="G145" s="43">
        <v>0</v>
      </c>
      <c r="H145" s="42">
        <v>0</v>
      </c>
      <c r="I145" s="43">
        <v>0</v>
      </c>
      <c r="J145" s="42">
        <v>0</v>
      </c>
      <c r="K145" s="43">
        <v>0</v>
      </c>
      <c r="L145" s="42">
        <v>0</v>
      </c>
      <c r="M145" s="43">
        <v>0</v>
      </c>
      <c r="N145" s="42">
        <v>0</v>
      </c>
      <c r="O145" s="43">
        <v>0</v>
      </c>
      <c r="P145" s="42">
        <v>0</v>
      </c>
      <c r="Q145" s="43">
        <v>0</v>
      </c>
      <c r="R145" s="42">
        <v>0</v>
      </c>
      <c r="S145" s="43">
        <v>0</v>
      </c>
      <c r="T145" s="42">
        <v>0</v>
      </c>
      <c r="U145" s="43">
        <v>0</v>
      </c>
      <c r="V145" s="42">
        <v>0</v>
      </c>
      <c r="W145" s="43">
        <v>0</v>
      </c>
      <c r="X145" s="42">
        <v>0</v>
      </c>
      <c r="Y145" s="43">
        <v>0</v>
      </c>
      <c r="Z145" s="42">
        <v>0</v>
      </c>
      <c r="AA145" s="43">
        <v>0</v>
      </c>
      <c r="AB145" s="42">
        <v>0</v>
      </c>
      <c r="AC145" s="43">
        <v>0</v>
      </c>
      <c r="AD145" s="42">
        <v>0</v>
      </c>
      <c r="AE145" s="43">
        <v>0</v>
      </c>
      <c r="AF145" s="42">
        <v>0</v>
      </c>
      <c r="AG145" s="43">
        <v>0</v>
      </c>
      <c r="AH145" s="42">
        <v>0</v>
      </c>
      <c r="AI145" s="43">
        <v>0</v>
      </c>
      <c r="AJ145" s="42">
        <v>0</v>
      </c>
      <c r="AK145" s="43">
        <v>0</v>
      </c>
      <c r="AL145" s="42">
        <v>0</v>
      </c>
      <c r="AM145" s="43">
        <v>0</v>
      </c>
      <c r="AN145" s="42">
        <v>0</v>
      </c>
      <c r="AO145" s="43">
        <v>0</v>
      </c>
    </row>
    <row r="146" spans="1:41" x14ac:dyDescent="0.25">
      <c r="A146" s="42" t="s">
        <v>36</v>
      </c>
      <c r="B146" s="42">
        <v>0</v>
      </c>
      <c r="C146" s="43">
        <v>0</v>
      </c>
      <c r="D146" s="42">
        <v>1</v>
      </c>
      <c r="E146" s="43">
        <v>1.0800000000000001E-2</v>
      </c>
      <c r="F146" s="63">
        <v>0</v>
      </c>
      <c r="G146" s="43">
        <v>0</v>
      </c>
      <c r="H146" s="42">
        <v>0</v>
      </c>
      <c r="I146" s="43">
        <v>0</v>
      </c>
      <c r="J146" s="42">
        <v>0</v>
      </c>
      <c r="K146" s="43">
        <v>0</v>
      </c>
      <c r="L146" s="42">
        <v>0</v>
      </c>
      <c r="M146" s="43">
        <v>0</v>
      </c>
      <c r="N146" s="42">
        <v>0</v>
      </c>
      <c r="O146" s="43">
        <v>0</v>
      </c>
      <c r="P146" s="42">
        <v>0</v>
      </c>
      <c r="Q146" s="43">
        <v>0</v>
      </c>
      <c r="R146" s="42">
        <v>0</v>
      </c>
      <c r="S146" s="43">
        <v>0</v>
      </c>
      <c r="T146" s="42">
        <v>0</v>
      </c>
      <c r="U146" s="43">
        <v>0</v>
      </c>
      <c r="V146" s="42">
        <v>0</v>
      </c>
      <c r="W146" s="43">
        <v>0</v>
      </c>
      <c r="X146" s="42">
        <v>0</v>
      </c>
      <c r="Y146" s="43">
        <v>0</v>
      </c>
      <c r="Z146" s="42">
        <v>0</v>
      </c>
      <c r="AA146" s="43">
        <v>0</v>
      </c>
      <c r="AB146" s="42">
        <v>0</v>
      </c>
      <c r="AC146" s="43">
        <v>0</v>
      </c>
      <c r="AD146" s="42">
        <v>0</v>
      </c>
      <c r="AE146" s="43">
        <v>0</v>
      </c>
      <c r="AF146" s="42">
        <v>0</v>
      </c>
      <c r="AG146" s="43">
        <v>0</v>
      </c>
      <c r="AH146" s="42">
        <v>0</v>
      </c>
      <c r="AI146" s="43">
        <v>0</v>
      </c>
      <c r="AJ146" s="42">
        <v>0</v>
      </c>
      <c r="AK146" s="43">
        <v>0</v>
      </c>
      <c r="AL146" s="42">
        <v>0</v>
      </c>
      <c r="AM146" s="43">
        <v>0</v>
      </c>
      <c r="AN146" s="42">
        <v>0</v>
      </c>
      <c r="AO146" s="43">
        <v>0</v>
      </c>
    </row>
    <row r="147" spans="1:41" x14ac:dyDescent="0.25">
      <c r="A147" s="42" t="s">
        <v>37</v>
      </c>
      <c r="B147" s="42">
        <v>0</v>
      </c>
      <c r="C147" s="43">
        <v>0</v>
      </c>
      <c r="D147" s="42">
        <v>27</v>
      </c>
      <c r="E147" s="43">
        <v>0.2903</v>
      </c>
      <c r="F147" s="63">
        <v>0</v>
      </c>
      <c r="G147" s="43">
        <v>0</v>
      </c>
      <c r="H147" s="42">
        <v>0</v>
      </c>
      <c r="I147" s="43">
        <v>0</v>
      </c>
      <c r="J147" s="42">
        <v>0</v>
      </c>
      <c r="K147" s="43">
        <v>0</v>
      </c>
      <c r="L147" s="42">
        <v>0</v>
      </c>
      <c r="M147" s="43">
        <v>0</v>
      </c>
      <c r="N147" s="42">
        <v>0</v>
      </c>
      <c r="O147" s="43">
        <v>0</v>
      </c>
      <c r="P147" s="42">
        <v>0</v>
      </c>
      <c r="Q147" s="43">
        <v>0</v>
      </c>
      <c r="R147" s="42">
        <v>0</v>
      </c>
      <c r="S147" s="43">
        <v>0</v>
      </c>
      <c r="T147" s="42">
        <v>0</v>
      </c>
      <c r="U147" s="43">
        <v>0</v>
      </c>
      <c r="V147" s="42">
        <v>0</v>
      </c>
      <c r="W147" s="43">
        <v>0</v>
      </c>
      <c r="X147" s="42">
        <v>0</v>
      </c>
      <c r="Y147" s="43">
        <v>0</v>
      </c>
      <c r="Z147" s="42">
        <v>21</v>
      </c>
      <c r="AA147" s="43">
        <v>0.2727</v>
      </c>
      <c r="AB147" s="42">
        <v>0</v>
      </c>
      <c r="AC147" s="43">
        <v>0</v>
      </c>
      <c r="AD147" s="42">
        <v>0</v>
      </c>
      <c r="AE147" s="43">
        <v>0</v>
      </c>
      <c r="AF147" s="42">
        <v>0</v>
      </c>
      <c r="AG147" s="43">
        <v>0</v>
      </c>
      <c r="AH147" s="42">
        <v>0</v>
      </c>
      <c r="AI147" s="43">
        <v>0</v>
      </c>
      <c r="AJ147" s="42">
        <v>0</v>
      </c>
      <c r="AK147" s="43">
        <v>0</v>
      </c>
      <c r="AL147" s="42">
        <v>0</v>
      </c>
      <c r="AM147" s="43">
        <v>0</v>
      </c>
      <c r="AN147" s="42">
        <v>0</v>
      </c>
      <c r="AO147" s="43">
        <v>0</v>
      </c>
    </row>
    <row r="148" spans="1:41" x14ac:dyDescent="0.25">
      <c r="A148" s="42" t="s">
        <v>38</v>
      </c>
      <c r="B148" s="42">
        <v>0</v>
      </c>
      <c r="C148" s="43">
        <v>0</v>
      </c>
      <c r="D148" s="42">
        <v>0</v>
      </c>
      <c r="E148" s="43">
        <v>0</v>
      </c>
      <c r="F148" s="63">
        <v>9</v>
      </c>
      <c r="G148" s="43">
        <f t="shared" ref="G148:G149" si="8">F148/160</f>
        <v>5.6250000000000001E-2</v>
      </c>
      <c r="H148" s="42">
        <v>42</v>
      </c>
      <c r="I148" s="43">
        <v>0.73680000000000001</v>
      </c>
      <c r="J148" s="42">
        <v>0</v>
      </c>
      <c r="K148" s="43">
        <v>0</v>
      </c>
      <c r="L148" s="42">
        <v>0</v>
      </c>
      <c r="M148" s="43">
        <v>0</v>
      </c>
      <c r="N148" s="42">
        <v>0</v>
      </c>
      <c r="O148" s="43">
        <v>0</v>
      </c>
      <c r="P148" s="42">
        <v>0</v>
      </c>
      <c r="Q148" s="43">
        <v>0</v>
      </c>
      <c r="R148" s="42">
        <v>0</v>
      </c>
      <c r="S148" s="43">
        <v>0</v>
      </c>
      <c r="T148" s="42">
        <v>0</v>
      </c>
      <c r="U148" s="43">
        <v>0</v>
      </c>
      <c r="V148" s="42">
        <v>0</v>
      </c>
      <c r="W148" s="43">
        <v>0</v>
      </c>
      <c r="X148" s="42">
        <v>0</v>
      </c>
      <c r="Y148" s="43">
        <v>0</v>
      </c>
      <c r="Z148" s="42">
        <v>8</v>
      </c>
      <c r="AA148" s="43">
        <v>0.10390000000000001</v>
      </c>
      <c r="AB148" s="42">
        <v>0</v>
      </c>
      <c r="AC148" s="43">
        <v>0</v>
      </c>
      <c r="AD148" s="42">
        <v>0</v>
      </c>
      <c r="AE148" s="43">
        <v>0</v>
      </c>
      <c r="AF148" s="42">
        <v>0</v>
      </c>
      <c r="AG148" s="43">
        <v>0</v>
      </c>
      <c r="AH148" s="42">
        <v>0</v>
      </c>
      <c r="AI148" s="43">
        <v>0</v>
      </c>
      <c r="AJ148" s="42">
        <v>0</v>
      </c>
      <c r="AK148" s="43">
        <v>0</v>
      </c>
      <c r="AL148" s="42">
        <v>0</v>
      </c>
      <c r="AM148" s="43">
        <v>0</v>
      </c>
      <c r="AN148" s="42">
        <v>0</v>
      </c>
      <c r="AO148" s="43">
        <v>0</v>
      </c>
    </row>
    <row r="149" spans="1:41" x14ac:dyDescent="0.25">
      <c r="A149" s="42" t="s">
        <v>103</v>
      </c>
      <c r="B149" s="42">
        <v>0</v>
      </c>
      <c r="C149" s="43">
        <v>0</v>
      </c>
      <c r="D149" s="42">
        <v>4</v>
      </c>
      <c r="E149" s="43">
        <v>4.2999999999999997E-2</v>
      </c>
      <c r="F149" s="63">
        <v>4</v>
      </c>
      <c r="G149" s="43">
        <f t="shared" si="8"/>
        <v>2.5000000000000001E-2</v>
      </c>
      <c r="H149" s="42">
        <v>0</v>
      </c>
      <c r="I149" s="43">
        <v>0</v>
      </c>
      <c r="J149" s="42">
        <v>0</v>
      </c>
      <c r="K149" s="43">
        <v>0</v>
      </c>
      <c r="L149" s="42">
        <v>5</v>
      </c>
      <c r="M149" s="43">
        <v>0.33329999999999999</v>
      </c>
      <c r="N149" s="42">
        <v>0</v>
      </c>
      <c r="O149" s="43">
        <v>0</v>
      </c>
      <c r="P149" s="42">
        <v>0</v>
      </c>
      <c r="Q149" s="43">
        <v>0</v>
      </c>
      <c r="R149" s="42">
        <v>6</v>
      </c>
      <c r="S149" s="43">
        <v>0.19350000000000001</v>
      </c>
      <c r="T149" s="42">
        <v>0</v>
      </c>
      <c r="U149" s="43">
        <v>0</v>
      </c>
      <c r="V149" s="42">
        <v>0</v>
      </c>
      <c r="W149" s="43">
        <v>0</v>
      </c>
      <c r="X149" s="42">
        <v>10</v>
      </c>
      <c r="Y149" s="43">
        <v>0.41670000000000001</v>
      </c>
      <c r="Z149" s="42">
        <v>9</v>
      </c>
      <c r="AA149" s="43">
        <v>0.1169</v>
      </c>
      <c r="AB149" s="42">
        <v>0</v>
      </c>
      <c r="AC149" s="43">
        <v>0</v>
      </c>
      <c r="AD149" s="42">
        <v>23</v>
      </c>
      <c r="AE149" s="43">
        <v>0.65710000000000002</v>
      </c>
      <c r="AF149" s="42">
        <v>1</v>
      </c>
      <c r="AG149" s="43">
        <v>2.7799999999999998E-2</v>
      </c>
      <c r="AH149" s="42">
        <v>0</v>
      </c>
      <c r="AI149" s="43">
        <v>0</v>
      </c>
      <c r="AJ149" s="42">
        <v>0</v>
      </c>
      <c r="AK149" s="43">
        <v>0</v>
      </c>
      <c r="AL149" s="42">
        <v>37</v>
      </c>
      <c r="AM149" s="43">
        <v>0.78720000000000001</v>
      </c>
      <c r="AN149" s="42">
        <v>0</v>
      </c>
      <c r="AO149" s="43">
        <v>0</v>
      </c>
    </row>
    <row r="151" spans="1:41" ht="16.149999999999999" customHeight="1" x14ac:dyDescent="0.25">
      <c r="A151" s="79" t="s">
        <v>104</v>
      </c>
      <c r="B151" s="79"/>
      <c r="C151" s="79"/>
      <c r="D151" s="79"/>
      <c r="E151" s="79"/>
      <c r="F151" s="79"/>
      <c r="G151" s="79"/>
      <c r="H151" s="79"/>
      <c r="I151"/>
      <c r="R151"/>
      <c r="S151"/>
      <c r="Z151"/>
      <c r="AA151"/>
      <c r="AB151"/>
      <c r="AC151"/>
      <c r="AD151"/>
      <c r="AE151"/>
      <c r="AJ151"/>
      <c r="AK151"/>
      <c r="AL151"/>
      <c r="AM151"/>
      <c r="AN151"/>
      <c r="AO151"/>
    </row>
    <row r="152" spans="1:41" x14ac:dyDescent="0.25">
      <c r="A152" s="56" t="s">
        <v>1</v>
      </c>
      <c r="B152" s="56" t="s">
        <v>2</v>
      </c>
      <c r="C152" s="56" t="s">
        <v>3</v>
      </c>
      <c r="D152" s="56" t="s">
        <v>2</v>
      </c>
      <c r="E152" s="56" t="s">
        <v>3</v>
      </c>
      <c r="F152" s="62" t="s">
        <v>2</v>
      </c>
      <c r="G152" s="56" t="s">
        <v>3</v>
      </c>
      <c r="H152" s="56" t="s">
        <v>2</v>
      </c>
      <c r="I152" s="56" t="s">
        <v>3</v>
      </c>
      <c r="J152" s="56" t="s">
        <v>2</v>
      </c>
      <c r="K152" s="56" t="s">
        <v>3</v>
      </c>
      <c r="L152" s="56" t="s">
        <v>2</v>
      </c>
      <c r="M152" s="56" t="s">
        <v>3</v>
      </c>
      <c r="N152" s="56" t="s">
        <v>2</v>
      </c>
      <c r="O152" s="56" t="s">
        <v>3</v>
      </c>
      <c r="P152" s="56" t="s">
        <v>2</v>
      </c>
      <c r="Q152" s="56" t="s">
        <v>3</v>
      </c>
      <c r="R152" s="56" t="s">
        <v>2</v>
      </c>
      <c r="S152" s="56" t="s">
        <v>3</v>
      </c>
      <c r="T152" s="56" t="s">
        <v>2</v>
      </c>
      <c r="U152" s="56" t="s">
        <v>3</v>
      </c>
      <c r="V152" s="56" t="s">
        <v>2</v>
      </c>
      <c r="W152" s="56" t="s">
        <v>3</v>
      </c>
      <c r="X152" s="56" t="s">
        <v>2</v>
      </c>
      <c r="Y152" s="56" t="s">
        <v>3</v>
      </c>
      <c r="Z152" s="56" t="s">
        <v>2</v>
      </c>
      <c r="AA152" s="56" t="s">
        <v>3</v>
      </c>
      <c r="AB152" s="56" t="s">
        <v>2</v>
      </c>
      <c r="AC152" s="56" t="s">
        <v>3</v>
      </c>
      <c r="AD152" s="56" t="s">
        <v>2</v>
      </c>
      <c r="AE152" s="56" t="s">
        <v>3</v>
      </c>
      <c r="AF152" s="56" t="s">
        <v>2</v>
      </c>
      <c r="AG152" s="56" t="s">
        <v>3</v>
      </c>
      <c r="AH152" s="56" t="s">
        <v>2</v>
      </c>
      <c r="AI152" s="56" t="s">
        <v>3</v>
      </c>
      <c r="AJ152" s="56" t="s">
        <v>2</v>
      </c>
      <c r="AK152" s="56" t="s">
        <v>3</v>
      </c>
      <c r="AL152" s="56" t="s">
        <v>2</v>
      </c>
      <c r="AM152" s="56" t="s">
        <v>3</v>
      </c>
      <c r="AN152" s="56" t="s">
        <v>2</v>
      </c>
      <c r="AO152" s="56" t="s">
        <v>3</v>
      </c>
    </row>
    <row r="153" spans="1:41" x14ac:dyDescent="0.25">
      <c r="A153" s="42" t="s">
        <v>105</v>
      </c>
      <c r="B153" s="42">
        <v>55</v>
      </c>
      <c r="C153" s="43">
        <v>0.4783</v>
      </c>
      <c r="D153" s="42">
        <v>33</v>
      </c>
      <c r="E153" s="43">
        <v>0.22450000000000001</v>
      </c>
      <c r="F153" s="63">
        <v>21</v>
      </c>
      <c r="G153" s="43">
        <f t="shared" ref="G153:G156" si="9">F153/160</f>
        <v>0.13125000000000001</v>
      </c>
      <c r="H153" s="42">
        <v>5</v>
      </c>
      <c r="I153" s="43">
        <v>0.1087</v>
      </c>
      <c r="J153" s="42">
        <v>3</v>
      </c>
      <c r="K153" s="43">
        <v>6.6699999999999995E-2</v>
      </c>
      <c r="L153" s="42">
        <v>8</v>
      </c>
      <c r="M153" s="43">
        <v>0.186</v>
      </c>
      <c r="N153" s="42">
        <v>17</v>
      </c>
      <c r="O153" s="43">
        <v>0.15740000000000001</v>
      </c>
      <c r="P153" s="42">
        <v>3</v>
      </c>
      <c r="Q153" s="43">
        <v>0.125</v>
      </c>
      <c r="R153" s="42">
        <v>13</v>
      </c>
      <c r="S153" s="43">
        <v>0.18840000000000001</v>
      </c>
      <c r="T153" s="42">
        <v>2</v>
      </c>
      <c r="U153" s="43">
        <v>0.1</v>
      </c>
      <c r="V153" s="42">
        <v>5</v>
      </c>
      <c r="W153" s="43">
        <v>0.33329999999999999</v>
      </c>
      <c r="X153" s="42">
        <v>3</v>
      </c>
      <c r="Y153" s="43">
        <v>5.45E-2</v>
      </c>
      <c r="Z153" s="42">
        <v>15</v>
      </c>
      <c r="AA153" s="43">
        <v>0.23080000000000001</v>
      </c>
      <c r="AB153" s="42">
        <v>7</v>
      </c>
      <c r="AC153" s="43">
        <v>0.30430000000000001</v>
      </c>
      <c r="AD153" s="42">
        <v>6</v>
      </c>
      <c r="AE153" s="43">
        <v>0.1</v>
      </c>
      <c r="AF153" s="42">
        <v>6</v>
      </c>
      <c r="AG153" s="43">
        <v>0.13950000000000001</v>
      </c>
      <c r="AH153" s="42">
        <v>1</v>
      </c>
      <c r="AI153" s="43">
        <v>6.6699999999999995E-2</v>
      </c>
      <c r="AJ153" s="42">
        <v>2</v>
      </c>
      <c r="AK153" s="43">
        <v>3.0800000000000001E-2</v>
      </c>
      <c r="AL153" s="42">
        <v>6</v>
      </c>
      <c r="AM153" s="43">
        <v>0.1071</v>
      </c>
      <c r="AN153" s="42">
        <v>1</v>
      </c>
      <c r="AO153" s="43">
        <v>3.6999999999999998E-2</v>
      </c>
    </row>
    <row r="154" spans="1:41" x14ac:dyDescent="0.25">
      <c r="A154" s="42" t="s">
        <v>106</v>
      </c>
      <c r="B154" s="42">
        <v>39</v>
      </c>
      <c r="C154" s="43">
        <v>0.33910000000000001</v>
      </c>
      <c r="D154" s="42">
        <v>79</v>
      </c>
      <c r="E154" s="43">
        <v>0.53739999999999999</v>
      </c>
      <c r="F154" s="63">
        <v>47</v>
      </c>
      <c r="G154" s="43">
        <f t="shared" si="9"/>
        <v>0.29375000000000001</v>
      </c>
      <c r="H154" s="42">
        <v>22</v>
      </c>
      <c r="I154" s="43">
        <v>0.4783</v>
      </c>
      <c r="J154" s="42">
        <v>29</v>
      </c>
      <c r="K154" s="43">
        <v>0.64439999999999997</v>
      </c>
      <c r="L154" s="42">
        <v>21</v>
      </c>
      <c r="M154" s="43">
        <v>0.4884</v>
      </c>
      <c r="N154" s="42">
        <v>51</v>
      </c>
      <c r="O154" s="43">
        <v>0.47220000000000001</v>
      </c>
      <c r="P154" s="42">
        <v>13</v>
      </c>
      <c r="Q154" s="43">
        <v>0.54169999999999996</v>
      </c>
      <c r="R154" s="42">
        <v>45</v>
      </c>
      <c r="S154" s="43">
        <v>0.6522</v>
      </c>
      <c r="T154" s="42">
        <v>9</v>
      </c>
      <c r="U154" s="43">
        <v>0.45</v>
      </c>
      <c r="V154" s="42">
        <v>7</v>
      </c>
      <c r="W154" s="43">
        <v>0.4667</v>
      </c>
      <c r="X154" s="42">
        <v>27</v>
      </c>
      <c r="Y154" s="43">
        <v>0.4909</v>
      </c>
      <c r="Z154" s="42">
        <v>28</v>
      </c>
      <c r="AA154" s="43">
        <v>0.43080000000000002</v>
      </c>
      <c r="AB154" s="42">
        <v>11</v>
      </c>
      <c r="AC154" s="43">
        <v>0.4783</v>
      </c>
      <c r="AD154" s="42">
        <v>38</v>
      </c>
      <c r="AE154" s="43">
        <v>0.63329999999999997</v>
      </c>
      <c r="AF154" s="42">
        <v>23</v>
      </c>
      <c r="AG154" s="43">
        <v>0.53490000000000004</v>
      </c>
      <c r="AH154" s="42">
        <v>6</v>
      </c>
      <c r="AI154" s="43">
        <v>0.4</v>
      </c>
      <c r="AJ154" s="42">
        <v>31</v>
      </c>
      <c r="AK154" s="43">
        <v>0.47689999999999999</v>
      </c>
      <c r="AL154" s="42">
        <v>25</v>
      </c>
      <c r="AM154" s="43">
        <v>0.44640000000000002</v>
      </c>
      <c r="AN154" s="42">
        <v>8</v>
      </c>
      <c r="AO154" s="43">
        <v>0.29630000000000001</v>
      </c>
    </row>
    <row r="155" spans="1:41" x14ac:dyDescent="0.25">
      <c r="A155" s="42" t="s">
        <v>107</v>
      </c>
      <c r="B155" s="42">
        <v>11</v>
      </c>
      <c r="C155" s="43">
        <v>9.5699999999999993E-2</v>
      </c>
      <c r="D155" s="42">
        <v>19</v>
      </c>
      <c r="E155" s="43">
        <v>0.1293</v>
      </c>
      <c r="F155" s="63">
        <v>13</v>
      </c>
      <c r="G155" s="43">
        <f t="shared" si="9"/>
        <v>8.1250000000000003E-2</v>
      </c>
      <c r="H155" s="42">
        <v>8</v>
      </c>
      <c r="I155" s="43">
        <v>0.1739</v>
      </c>
      <c r="J155" s="42">
        <v>9</v>
      </c>
      <c r="K155" s="43">
        <v>0.2</v>
      </c>
      <c r="L155" s="42">
        <v>12</v>
      </c>
      <c r="M155" s="43">
        <v>0.27910000000000001</v>
      </c>
      <c r="N155" s="42">
        <v>21</v>
      </c>
      <c r="O155" s="43">
        <v>0.19439999999999999</v>
      </c>
      <c r="P155" s="42">
        <v>4</v>
      </c>
      <c r="Q155" s="43">
        <v>0.16669999999999999</v>
      </c>
      <c r="R155" s="42">
        <v>10</v>
      </c>
      <c r="S155" s="43">
        <v>0.1449</v>
      </c>
      <c r="T155" s="42">
        <v>8</v>
      </c>
      <c r="U155" s="43">
        <v>0.4</v>
      </c>
      <c r="V155" s="42">
        <v>1</v>
      </c>
      <c r="W155" s="43">
        <v>6.6699999999999995E-2</v>
      </c>
      <c r="X155" s="42">
        <v>21</v>
      </c>
      <c r="Y155" s="43">
        <v>0.38179999999999997</v>
      </c>
      <c r="Z155" s="42">
        <v>11</v>
      </c>
      <c r="AA155" s="43">
        <v>0.16919999999999999</v>
      </c>
      <c r="AB155" s="42">
        <v>4</v>
      </c>
      <c r="AC155" s="43">
        <v>0.1739</v>
      </c>
      <c r="AD155" s="42">
        <v>13</v>
      </c>
      <c r="AE155" s="43">
        <v>0.2167</v>
      </c>
      <c r="AF155" s="42">
        <v>6</v>
      </c>
      <c r="AG155" s="43">
        <v>0.13950000000000001</v>
      </c>
      <c r="AH155" s="42">
        <v>1</v>
      </c>
      <c r="AI155" s="43">
        <v>6.6699999999999995E-2</v>
      </c>
      <c r="AJ155" s="42">
        <v>14</v>
      </c>
      <c r="AK155" s="43">
        <v>0.21540000000000001</v>
      </c>
      <c r="AL155" s="42">
        <v>18</v>
      </c>
      <c r="AM155" s="43">
        <v>0.32140000000000002</v>
      </c>
      <c r="AN155" s="42">
        <v>13</v>
      </c>
      <c r="AO155" s="43">
        <v>0.48149999999999998</v>
      </c>
    </row>
    <row r="156" spans="1:41" x14ac:dyDescent="0.25">
      <c r="A156" s="42" t="s">
        <v>108</v>
      </c>
      <c r="B156" s="42">
        <v>8</v>
      </c>
      <c r="C156" s="43">
        <v>6.9599999999999995E-2</v>
      </c>
      <c r="D156" s="42">
        <v>10</v>
      </c>
      <c r="E156" s="43">
        <v>6.8000000000000005E-2</v>
      </c>
      <c r="F156" s="63">
        <v>2</v>
      </c>
      <c r="G156" s="43">
        <f t="shared" si="9"/>
        <v>1.2500000000000001E-2</v>
      </c>
      <c r="H156" s="42">
        <v>3</v>
      </c>
      <c r="I156" s="43">
        <v>6.5199999999999994E-2</v>
      </c>
      <c r="J156" s="42">
        <v>2</v>
      </c>
      <c r="K156" s="43">
        <v>4.4400000000000002E-2</v>
      </c>
      <c r="L156" s="42">
        <v>2</v>
      </c>
      <c r="M156" s="43">
        <v>4.65E-2</v>
      </c>
      <c r="N156" s="42">
        <v>14</v>
      </c>
      <c r="O156" s="43">
        <v>0.12959999999999999</v>
      </c>
      <c r="P156" s="42">
        <v>4</v>
      </c>
      <c r="Q156" s="43">
        <v>0.16669999999999999</v>
      </c>
      <c r="R156" s="42">
        <v>1</v>
      </c>
      <c r="S156" s="43">
        <v>1.4500000000000001E-2</v>
      </c>
      <c r="T156" s="42">
        <v>1</v>
      </c>
      <c r="U156" s="43">
        <v>0.05</v>
      </c>
      <c r="V156" s="42">
        <v>2</v>
      </c>
      <c r="W156" s="43">
        <v>0.1333</v>
      </c>
      <c r="X156" s="42">
        <v>2</v>
      </c>
      <c r="Y156" s="43">
        <v>3.6400000000000002E-2</v>
      </c>
      <c r="Z156" s="42">
        <v>7</v>
      </c>
      <c r="AA156" s="43">
        <v>0.1077</v>
      </c>
      <c r="AB156" s="42">
        <v>1</v>
      </c>
      <c r="AC156" s="43">
        <v>4.3499999999999997E-2</v>
      </c>
      <c r="AD156" s="42">
        <v>1</v>
      </c>
      <c r="AE156" s="43">
        <v>1.67E-2</v>
      </c>
      <c r="AF156" s="42">
        <v>8</v>
      </c>
      <c r="AG156" s="43">
        <v>0.186</v>
      </c>
      <c r="AH156" s="42">
        <v>7</v>
      </c>
      <c r="AI156" s="43">
        <v>0.4667</v>
      </c>
      <c r="AJ156" s="42">
        <v>17</v>
      </c>
      <c r="AK156" s="43">
        <v>0.26150000000000001</v>
      </c>
      <c r="AL156" s="42">
        <v>4</v>
      </c>
      <c r="AM156" s="43">
        <v>7.1400000000000005E-2</v>
      </c>
      <c r="AN156" s="42">
        <v>5</v>
      </c>
      <c r="AO156" s="43">
        <v>0.1852</v>
      </c>
    </row>
    <row r="157" spans="1:41" x14ac:dyDescent="0.25">
      <c r="A157" s="42" t="s">
        <v>109</v>
      </c>
      <c r="B157" s="42">
        <v>2</v>
      </c>
      <c r="C157" s="43">
        <v>1.7399999999999999E-2</v>
      </c>
      <c r="D157" s="42">
        <v>6</v>
      </c>
      <c r="E157" s="43">
        <v>4.0800000000000003E-2</v>
      </c>
      <c r="F157" s="63">
        <v>0</v>
      </c>
      <c r="G157" s="43">
        <v>0</v>
      </c>
      <c r="H157" s="42">
        <v>8</v>
      </c>
      <c r="I157" s="43">
        <v>0.1739</v>
      </c>
      <c r="J157" s="42">
        <v>2</v>
      </c>
      <c r="K157" s="43">
        <v>4.4400000000000002E-2</v>
      </c>
      <c r="L157" s="42">
        <v>0</v>
      </c>
      <c r="M157" s="43">
        <v>0</v>
      </c>
      <c r="N157" s="42">
        <v>5</v>
      </c>
      <c r="O157" s="43">
        <v>4.6300000000000001E-2</v>
      </c>
      <c r="P157" s="42">
        <v>0</v>
      </c>
      <c r="Q157" s="43">
        <v>0</v>
      </c>
      <c r="R157" s="42">
        <v>0</v>
      </c>
      <c r="S157" s="43">
        <v>0</v>
      </c>
      <c r="T157" s="42">
        <v>0</v>
      </c>
      <c r="U157" s="43">
        <v>0</v>
      </c>
      <c r="V157" s="42">
        <v>0</v>
      </c>
      <c r="W157" s="43">
        <v>0</v>
      </c>
      <c r="X157" s="42">
        <v>2</v>
      </c>
      <c r="Y157" s="43">
        <v>3.6400000000000002E-2</v>
      </c>
      <c r="Z157" s="42">
        <v>4</v>
      </c>
      <c r="AA157" s="43">
        <v>6.1499999999999999E-2</v>
      </c>
      <c r="AB157" s="42">
        <v>0</v>
      </c>
      <c r="AC157" s="43">
        <v>0</v>
      </c>
      <c r="AD157" s="42">
        <v>2</v>
      </c>
      <c r="AE157" s="43">
        <v>3.3300000000000003E-2</v>
      </c>
      <c r="AF157" s="42">
        <v>0</v>
      </c>
      <c r="AG157" s="43">
        <v>0</v>
      </c>
      <c r="AH157" s="42">
        <v>0</v>
      </c>
      <c r="AI157" s="43">
        <v>0</v>
      </c>
      <c r="AJ157" s="42">
        <v>1</v>
      </c>
      <c r="AK157" s="43">
        <v>1.54E-2</v>
      </c>
      <c r="AL157" s="42">
        <v>3</v>
      </c>
      <c r="AM157" s="43">
        <v>5.3600000000000002E-2</v>
      </c>
      <c r="AN157" s="42">
        <v>0</v>
      </c>
      <c r="AO157" s="43">
        <v>0</v>
      </c>
    </row>
    <row r="159" spans="1:41" x14ac:dyDescent="0.25">
      <c r="A159" s="3" t="s">
        <v>110</v>
      </c>
    </row>
    <row r="160" spans="1:41" x14ac:dyDescent="0.25">
      <c r="A160" s="56" t="s">
        <v>1</v>
      </c>
      <c r="B160" s="56" t="s">
        <v>2</v>
      </c>
      <c r="C160" s="56" t="s">
        <v>3</v>
      </c>
      <c r="D160" s="56" t="s">
        <v>2</v>
      </c>
      <c r="E160" s="56" t="s">
        <v>3</v>
      </c>
      <c r="F160" s="62" t="s">
        <v>2</v>
      </c>
      <c r="G160" s="56" t="s">
        <v>3</v>
      </c>
      <c r="H160" s="56" t="s">
        <v>2</v>
      </c>
      <c r="I160" s="56" t="s">
        <v>3</v>
      </c>
      <c r="J160" s="56" t="s">
        <v>2</v>
      </c>
      <c r="K160" s="56" t="s">
        <v>3</v>
      </c>
      <c r="L160" s="56" t="s">
        <v>2</v>
      </c>
      <c r="M160" s="56" t="s">
        <v>3</v>
      </c>
      <c r="N160" s="56" t="s">
        <v>2</v>
      </c>
      <c r="O160" s="56" t="s">
        <v>3</v>
      </c>
      <c r="P160" s="56" t="s">
        <v>2</v>
      </c>
      <c r="Q160" s="56" t="s">
        <v>3</v>
      </c>
      <c r="R160" s="56" t="s">
        <v>2</v>
      </c>
      <c r="S160" s="56" t="s">
        <v>3</v>
      </c>
      <c r="T160" s="56" t="s">
        <v>2</v>
      </c>
      <c r="U160" s="56" t="s">
        <v>3</v>
      </c>
      <c r="V160" s="56" t="s">
        <v>2</v>
      </c>
      <c r="W160" s="56" t="s">
        <v>3</v>
      </c>
      <c r="X160" s="56" t="s">
        <v>2</v>
      </c>
      <c r="Y160" s="56" t="s">
        <v>3</v>
      </c>
      <c r="Z160" s="56" t="s">
        <v>2</v>
      </c>
      <c r="AA160" s="56" t="s">
        <v>3</v>
      </c>
      <c r="AB160" s="56" t="s">
        <v>2</v>
      </c>
      <c r="AC160" s="56" t="s">
        <v>3</v>
      </c>
      <c r="AD160" s="56" t="s">
        <v>2</v>
      </c>
      <c r="AE160" s="56" t="s">
        <v>3</v>
      </c>
      <c r="AF160" s="56" t="s">
        <v>2</v>
      </c>
      <c r="AG160" s="56" t="s">
        <v>3</v>
      </c>
      <c r="AH160" s="56" t="s">
        <v>2</v>
      </c>
      <c r="AI160" s="56" t="s">
        <v>3</v>
      </c>
      <c r="AJ160" s="56" t="s">
        <v>2</v>
      </c>
      <c r="AK160" s="56" t="s">
        <v>3</v>
      </c>
      <c r="AL160" s="56" t="s">
        <v>2</v>
      </c>
      <c r="AM160" s="56" t="s">
        <v>3</v>
      </c>
      <c r="AN160" s="56" t="s">
        <v>2</v>
      </c>
      <c r="AO160" s="56" t="s">
        <v>3</v>
      </c>
    </row>
    <row r="161" spans="1:41" x14ac:dyDescent="0.25">
      <c r="A161" s="42" t="s">
        <v>111</v>
      </c>
      <c r="B161" s="42">
        <v>26</v>
      </c>
      <c r="C161" s="43">
        <v>0.2261</v>
      </c>
      <c r="D161" s="42">
        <v>58</v>
      </c>
      <c r="E161" s="43">
        <v>0.39460000000000001</v>
      </c>
      <c r="F161" s="63">
        <v>21</v>
      </c>
      <c r="G161" s="43">
        <f t="shared" ref="G161:G162" si="10">F161/160</f>
        <v>0.13125000000000001</v>
      </c>
      <c r="H161" s="42">
        <v>17</v>
      </c>
      <c r="I161" s="43">
        <v>0.36959999999999998</v>
      </c>
      <c r="J161" s="42">
        <v>12</v>
      </c>
      <c r="K161" s="43">
        <v>0.26669999999999999</v>
      </c>
      <c r="L161" s="42">
        <v>10</v>
      </c>
      <c r="M161" s="43">
        <v>0.2326</v>
      </c>
      <c r="N161" s="42">
        <v>54</v>
      </c>
      <c r="O161" s="43">
        <v>0.5</v>
      </c>
      <c r="P161" s="42">
        <v>12</v>
      </c>
      <c r="Q161" s="43">
        <v>0.5</v>
      </c>
      <c r="R161" s="42">
        <v>19</v>
      </c>
      <c r="S161" s="43">
        <v>0.27539999999999998</v>
      </c>
      <c r="T161" s="42">
        <v>6</v>
      </c>
      <c r="U161" s="43">
        <v>0.3</v>
      </c>
      <c r="V161" s="42">
        <v>6</v>
      </c>
      <c r="W161" s="43">
        <v>0.4</v>
      </c>
      <c r="X161" s="42">
        <v>15</v>
      </c>
      <c r="Y161" s="43">
        <v>0.2727</v>
      </c>
      <c r="Z161" s="42">
        <v>18</v>
      </c>
      <c r="AA161" s="43">
        <v>0.27689999999999998</v>
      </c>
      <c r="AB161" s="42">
        <v>10</v>
      </c>
      <c r="AC161" s="43">
        <v>0.43480000000000002</v>
      </c>
      <c r="AD161" s="42">
        <v>20</v>
      </c>
      <c r="AE161" s="43">
        <v>0.33329999999999999</v>
      </c>
      <c r="AF161" s="42">
        <v>13</v>
      </c>
      <c r="AG161" s="43">
        <v>0.30230000000000001</v>
      </c>
      <c r="AH161" s="42">
        <v>4</v>
      </c>
      <c r="AI161" s="43">
        <v>0.26669999999999999</v>
      </c>
      <c r="AJ161" s="42">
        <v>27</v>
      </c>
      <c r="AK161" s="43">
        <v>0.41539999999999999</v>
      </c>
      <c r="AL161" s="42">
        <v>21</v>
      </c>
      <c r="AM161" s="43">
        <v>0.375</v>
      </c>
      <c r="AN161" s="42">
        <v>5</v>
      </c>
      <c r="AO161" s="43">
        <v>0.1852</v>
      </c>
    </row>
    <row r="162" spans="1:41" x14ac:dyDescent="0.25">
      <c r="A162" s="42" t="s">
        <v>112</v>
      </c>
      <c r="B162" s="42">
        <v>89</v>
      </c>
      <c r="C162" s="43">
        <v>0.77390000000000003</v>
      </c>
      <c r="D162" s="42">
        <v>89</v>
      </c>
      <c r="E162" s="43">
        <v>0.60540000000000005</v>
      </c>
      <c r="F162" s="63">
        <v>62</v>
      </c>
      <c r="G162" s="43">
        <f t="shared" si="10"/>
        <v>0.38750000000000001</v>
      </c>
      <c r="H162" s="42">
        <v>29</v>
      </c>
      <c r="I162" s="43">
        <v>0.63039999999999996</v>
      </c>
      <c r="J162" s="42">
        <v>33</v>
      </c>
      <c r="K162" s="43">
        <v>0.73329999999999995</v>
      </c>
      <c r="L162" s="42">
        <v>33</v>
      </c>
      <c r="M162" s="43">
        <v>0.76739999999999997</v>
      </c>
      <c r="N162" s="42">
        <v>54</v>
      </c>
      <c r="O162" s="43">
        <v>0.5</v>
      </c>
      <c r="P162" s="42">
        <v>12</v>
      </c>
      <c r="Q162" s="43">
        <v>0.5</v>
      </c>
      <c r="R162" s="42">
        <v>50</v>
      </c>
      <c r="S162" s="43">
        <v>0.72460000000000002</v>
      </c>
      <c r="T162" s="42">
        <v>14</v>
      </c>
      <c r="U162" s="43">
        <v>0.7</v>
      </c>
      <c r="V162" s="42">
        <v>9</v>
      </c>
      <c r="W162" s="43">
        <v>0.6</v>
      </c>
      <c r="X162" s="42">
        <v>40</v>
      </c>
      <c r="Y162" s="43">
        <v>0.72729999999999995</v>
      </c>
      <c r="Z162" s="42">
        <v>47</v>
      </c>
      <c r="AA162" s="43">
        <v>0.72309999999999997</v>
      </c>
      <c r="AB162" s="42">
        <v>13</v>
      </c>
      <c r="AC162" s="43">
        <v>0.56520000000000004</v>
      </c>
      <c r="AD162" s="42">
        <v>40</v>
      </c>
      <c r="AE162" s="43">
        <v>0.66669999999999996</v>
      </c>
      <c r="AF162" s="42">
        <v>30</v>
      </c>
      <c r="AG162" s="43">
        <v>0.69769999999999999</v>
      </c>
      <c r="AH162" s="42">
        <v>11</v>
      </c>
      <c r="AI162" s="43">
        <v>0.73329999999999995</v>
      </c>
      <c r="AJ162" s="42">
        <v>38</v>
      </c>
      <c r="AK162" s="43">
        <v>0.58460000000000001</v>
      </c>
      <c r="AL162" s="42">
        <v>35</v>
      </c>
      <c r="AM162" s="43">
        <v>0.625</v>
      </c>
      <c r="AN162" s="42">
        <v>22</v>
      </c>
      <c r="AO162" s="43">
        <v>0.81479999999999997</v>
      </c>
    </row>
    <row r="164" spans="1:41" x14ac:dyDescent="0.25">
      <c r="A164" s="3" t="s">
        <v>113</v>
      </c>
    </row>
    <row r="165" spans="1:41" x14ac:dyDescent="0.25">
      <c r="A165" s="56" t="s">
        <v>1</v>
      </c>
      <c r="B165" s="56" t="s">
        <v>2</v>
      </c>
      <c r="C165" s="56" t="s">
        <v>3</v>
      </c>
      <c r="D165" s="56" t="s">
        <v>2</v>
      </c>
      <c r="E165" s="56" t="s">
        <v>3</v>
      </c>
      <c r="F165" s="62" t="s">
        <v>2</v>
      </c>
      <c r="G165" s="56" t="s">
        <v>3</v>
      </c>
      <c r="H165" s="56" t="s">
        <v>2</v>
      </c>
      <c r="I165" s="56" t="s">
        <v>3</v>
      </c>
      <c r="J165" s="56" t="s">
        <v>2</v>
      </c>
      <c r="K165" s="56" t="s">
        <v>3</v>
      </c>
      <c r="L165" s="56" t="s">
        <v>2</v>
      </c>
      <c r="M165" s="56" t="s">
        <v>3</v>
      </c>
      <c r="N165" s="56" t="s">
        <v>2</v>
      </c>
      <c r="O165" s="56" t="s">
        <v>3</v>
      </c>
      <c r="P165" s="56" t="s">
        <v>2</v>
      </c>
      <c r="Q165" s="56" t="s">
        <v>3</v>
      </c>
      <c r="R165" s="56" t="s">
        <v>2</v>
      </c>
      <c r="S165" s="56" t="s">
        <v>3</v>
      </c>
      <c r="T165" s="56" t="s">
        <v>2</v>
      </c>
      <c r="U165" s="56" t="s">
        <v>3</v>
      </c>
      <c r="V165" s="56" t="s">
        <v>2</v>
      </c>
      <c r="W165" s="56" t="s">
        <v>3</v>
      </c>
      <c r="X165" s="56" t="s">
        <v>2</v>
      </c>
      <c r="Y165" s="56" t="s">
        <v>3</v>
      </c>
      <c r="Z165" s="56" t="s">
        <v>2</v>
      </c>
      <c r="AA165" s="56" t="s">
        <v>3</v>
      </c>
      <c r="AB165" s="56" t="s">
        <v>2</v>
      </c>
      <c r="AC165" s="56" t="s">
        <v>3</v>
      </c>
      <c r="AD165" s="56" t="s">
        <v>2</v>
      </c>
      <c r="AE165" s="56" t="s">
        <v>3</v>
      </c>
      <c r="AF165" s="56" t="s">
        <v>2</v>
      </c>
      <c r="AG165" s="56" t="s">
        <v>3</v>
      </c>
      <c r="AH165" s="56" t="s">
        <v>2</v>
      </c>
      <c r="AI165" s="56" t="s">
        <v>3</v>
      </c>
      <c r="AJ165" s="56" t="s">
        <v>2</v>
      </c>
      <c r="AK165" s="56" t="s">
        <v>3</v>
      </c>
      <c r="AL165" s="56" t="s">
        <v>2</v>
      </c>
      <c r="AM165" s="56" t="s">
        <v>3</v>
      </c>
      <c r="AN165" s="56" t="s">
        <v>2</v>
      </c>
      <c r="AO165" s="56" t="s">
        <v>3</v>
      </c>
    </row>
    <row r="166" spans="1:41" x14ac:dyDescent="0.25">
      <c r="A166" s="42" t="s">
        <v>114</v>
      </c>
      <c r="B166" s="42">
        <v>17</v>
      </c>
      <c r="C166" s="43">
        <v>0.14779999999999999</v>
      </c>
      <c r="D166" s="42">
        <v>23</v>
      </c>
      <c r="E166" s="43">
        <v>0.1565</v>
      </c>
      <c r="F166" s="63">
        <v>52</v>
      </c>
      <c r="G166" s="43">
        <f t="shared" ref="G166:G170" si="11">F166/160</f>
        <v>0.32500000000000001</v>
      </c>
      <c r="H166" s="42">
        <v>19</v>
      </c>
      <c r="I166" s="43">
        <v>0.41299999999999998</v>
      </c>
      <c r="J166" s="42">
        <v>20</v>
      </c>
      <c r="K166" s="43">
        <v>0.44440000000000002</v>
      </c>
      <c r="L166" s="42">
        <v>18</v>
      </c>
      <c r="M166" s="43">
        <v>0.41860000000000003</v>
      </c>
      <c r="N166" s="42">
        <v>39</v>
      </c>
      <c r="O166" s="43">
        <v>0.36109999999999998</v>
      </c>
      <c r="P166" s="42">
        <v>6</v>
      </c>
      <c r="Q166" s="43">
        <v>0.25</v>
      </c>
      <c r="R166" s="42">
        <v>7</v>
      </c>
      <c r="S166" s="43">
        <v>0.1014</v>
      </c>
      <c r="T166" s="42">
        <v>2</v>
      </c>
      <c r="U166" s="43">
        <v>0.1</v>
      </c>
      <c r="V166" s="42">
        <v>12</v>
      </c>
      <c r="W166" s="43">
        <v>0.8</v>
      </c>
      <c r="X166" s="42">
        <v>8</v>
      </c>
      <c r="Y166" s="43">
        <v>0.14549999999999999</v>
      </c>
      <c r="Z166" s="42">
        <v>28</v>
      </c>
      <c r="AA166" s="43">
        <v>0.43080000000000002</v>
      </c>
      <c r="AB166" s="42">
        <v>5</v>
      </c>
      <c r="AC166" s="43">
        <v>0.21740000000000001</v>
      </c>
      <c r="AD166" s="42">
        <v>12</v>
      </c>
      <c r="AE166" s="43">
        <v>0.2</v>
      </c>
      <c r="AF166" s="42">
        <v>15</v>
      </c>
      <c r="AG166" s="43">
        <v>0.3488</v>
      </c>
      <c r="AH166" s="42">
        <v>4</v>
      </c>
      <c r="AI166" s="43">
        <v>0.26669999999999999</v>
      </c>
      <c r="AJ166" s="42">
        <v>12</v>
      </c>
      <c r="AK166" s="43">
        <v>0.18459999999999999</v>
      </c>
      <c r="AL166" s="42">
        <v>25</v>
      </c>
      <c r="AM166" s="43">
        <v>0.44640000000000002</v>
      </c>
      <c r="AN166" s="42">
        <v>2</v>
      </c>
      <c r="AO166" s="43">
        <v>7.4099999999999999E-2</v>
      </c>
    </row>
    <row r="167" spans="1:41" x14ac:dyDescent="0.25">
      <c r="A167" s="42" t="s">
        <v>115</v>
      </c>
      <c r="B167" s="42">
        <v>37</v>
      </c>
      <c r="C167" s="43">
        <v>0.32169999999999999</v>
      </c>
      <c r="D167" s="42">
        <v>50</v>
      </c>
      <c r="E167" s="43">
        <v>0.34010000000000001</v>
      </c>
      <c r="F167" s="63">
        <v>19</v>
      </c>
      <c r="G167" s="43">
        <f t="shared" si="11"/>
        <v>0.11874999999999999</v>
      </c>
      <c r="H167" s="42">
        <v>7</v>
      </c>
      <c r="I167" s="43">
        <v>0.1522</v>
      </c>
      <c r="J167" s="42">
        <v>23</v>
      </c>
      <c r="K167" s="43">
        <v>0.5111</v>
      </c>
      <c r="L167" s="42">
        <v>8</v>
      </c>
      <c r="M167" s="43">
        <v>0.186</v>
      </c>
      <c r="N167" s="42">
        <v>20</v>
      </c>
      <c r="O167" s="43">
        <v>0.1852</v>
      </c>
      <c r="P167" s="42">
        <v>5</v>
      </c>
      <c r="Q167" s="43">
        <v>0.20830000000000001</v>
      </c>
      <c r="R167" s="42">
        <v>39</v>
      </c>
      <c r="S167" s="43">
        <v>0.56520000000000004</v>
      </c>
      <c r="T167" s="42">
        <v>0</v>
      </c>
      <c r="U167" s="43">
        <v>0</v>
      </c>
      <c r="V167" s="42">
        <v>1</v>
      </c>
      <c r="W167" s="43">
        <v>6.6699999999999995E-2</v>
      </c>
      <c r="X167" s="42">
        <v>7</v>
      </c>
      <c r="Y167" s="43">
        <v>0.1273</v>
      </c>
      <c r="Z167" s="42">
        <v>15</v>
      </c>
      <c r="AA167" s="43">
        <v>0.23080000000000001</v>
      </c>
      <c r="AB167" s="42">
        <v>8</v>
      </c>
      <c r="AC167" s="43">
        <v>0.3478</v>
      </c>
      <c r="AD167" s="42">
        <v>22</v>
      </c>
      <c r="AE167" s="43">
        <v>0.36670000000000003</v>
      </c>
      <c r="AF167" s="42">
        <v>15</v>
      </c>
      <c r="AG167" s="43">
        <v>0.3488</v>
      </c>
      <c r="AH167" s="42">
        <v>8</v>
      </c>
      <c r="AI167" s="43">
        <v>0.5333</v>
      </c>
      <c r="AJ167" s="42">
        <v>23</v>
      </c>
      <c r="AK167" s="43">
        <v>0.3538</v>
      </c>
      <c r="AL167" s="42">
        <v>11</v>
      </c>
      <c r="AM167" s="43">
        <v>0.19639999999999999</v>
      </c>
      <c r="AN167" s="42">
        <v>5</v>
      </c>
      <c r="AO167" s="43">
        <v>0.1852</v>
      </c>
    </row>
    <row r="168" spans="1:41" x14ac:dyDescent="0.25">
      <c r="A168" s="42" t="s">
        <v>116</v>
      </c>
      <c r="B168" s="42">
        <v>25</v>
      </c>
      <c r="C168" s="43">
        <v>0.21740000000000001</v>
      </c>
      <c r="D168" s="42">
        <v>37</v>
      </c>
      <c r="E168" s="43">
        <v>0.25169999999999998</v>
      </c>
      <c r="F168" s="63">
        <v>9</v>
      </c>
      <c r="G168" s="43">
        <f t="shared" si="11"/>
        <v>5.6250000000000001E-2</v>
      </c>
      <c r="H168" s="42">
        <v>3</v>
      </c>
      <c r="I168" s="43">
        <v>6.5199999999999994E-2</v>
      </c>
      <c r="J168" s="42">
        <v>0</v>
      </c>
      <c r="K168" s="43">
        <v>0</v>
      </c>
      <c r="L168" s="42">
        <v>2</v>
      </c>
      <c r="M168" s="43">
        <v>4.65E-2</v>
      </c>
      <c r="N168" s="42">
        <v>22</v>
      </c>
      <c r="O168" s="43">
        <v>0.20369999999999999</v>
      </c>
      <c r="P168" s="42">
        <v>5</v>
      </c>
      <c r="Q168" s="43">
        <v>0.20830000000000001</v>
      </c>
      <c r="R168" s="42">
        <v>20</v>
      </c>
      <c r="S168" s="43">
        <v>0.28989999999999999</v>
      </c>
      <c r="T168" s="42">
        <v>7</v>
      </c>
      <c r="U168" s="43">
        <v>0.35</v>
      </c>
      <c r="V168" s="42">
        <v>1</v>
      </c>
      <c r="W168" s="43">
        <v>6.6699999999999995E-2</v>
      </c>
      <c r="X168" s="42">
        <v>16</v>
      </c>
      <c r="Y168" s="43">
        <v>0.29089999999999999</v>
      </c>
      <c r="Z168" s="42">
        <v>8</v>
      </c>
      <c r="AA168" s="43">
        <v>0.1231</v>
      </c>
      <c r="AB168" s="42">
        <v>1</v>
      </c>
      <c r="AC168" s="43">
        <v>4.3499999999999997E-2</v>
      </c>
      <c r="AD168" s="42">
        <v>7</v>
      </c>
      <c r="AE168" s="43">
        <v>0.1167</v>
      </c>
      <c r="AF168" s="42">
        <v>6</v>
      </c>
      <c r="AG168" s="43">
        <v>0.13950000000000001</v>
      </c>
      <c r="AH168" s="42">
        <v>0</v>
      </c>
      <c r="AI168" s="43">
        <v>0</v>
      </c>
      <c r="AJ168" s="42">
        <v>13</v>
      </c>
      <c r="AK168" s="43">
        <v>0.2</v>
      </c>
      <c r="AL168" s="42">
        <v>10</v>
      </c>
      <c r="AM168" s="43">
        <v>0.17860000000000001</v>
      </c>
      <c r="AN168" s="42">
        <v>11</v>
      </c>
      <c r="AO168" s="43">
        <v>0.40739999999999998</v>
      </c>
    </row>
    <row r="169" spans="1:41" x14ac:dyDescent="0.25">
      <c r="A169" s="42" t="s">
        <v>117</v>
      </c>
      <c r="B169" s="42">
        <v>33</v>
      </c>
      <c r="C169" s="43">
        <v>0.28699999999999998</v>
      </c>
      <c r="D169" s="42">
        <v>26</v>
      </c>
      <c r="E169" s="43">
        <v>0.1769</v>
      </c>
      <c r="F169" s="63">
        <v>2</v>
      </c>
      <c r="G169" s="43">
        <f t="shared" si="11"/>
        <v>1.2500000000000001E-2</v>
      </c>
      <c r="H169" s="42">
        <v>14</v>
      </c>
      <c r="I169" s="43">
        <v>0.30430000000000001</v>
      </c>
      <c r="J169" s="42">
        <v>1</v>
      </c>
      <c r="K169" s="43">
        <v>2.2200000000000001E-2</v>
      </c>
      <c r="L169" s="42">
        <v>12</v>
      </c>
      <c r="M169" s="43">
        <v>0.27910000000000001</v>
      </c>
      <c r="N169" s="42">
        <v>22</v>
      </c>
      <c r="O169" s="43">
        <v>0.20369999999999999</v>
      </c>
      <c r="P169" s="42">
        <v>6</v>
      </c>
      <c r="Q169" s="43">
        <v>0.25</v>
      </c>
      <c r="R169" s="42">
        <v>2</v>
      </c>
      <c r="S169" s="43">
        <v>2.9000000000000001E-2</v>
      </c>
      <c r="T169" s="42">
        <v>11</v>
      </c>
      <c r="U169" s="43">
        <v>0.55000000000000004</v>
      </c>
      <c r="V169" s="42">
        <v>1</v>
      </c>
      <c r="W169" s="43">
        <v>6.6699999999999995E-2</v>
      </c>
      <c r="X169" s="42">
        <v>22</v>
      </c>
      <c r="Y169" s="43">
        <v>0.4</v>
      </c>
      <c r="Z169" s="42">
        <v>12</v>
      </c>
      <c r="AA169" s="43">
        <v>0.18459999999999999</v>
      </c>
      <c r="AB169" s="42">
        <v>9</v>
      </c>
      <c r="AC169" s="43">
        <v>0.39129999999999998</v>
      </c>
      <c r="AD169" s="42">
        <v>16</v>
      </c>
      <c r="AE169" s="43">
        <v>0.26669999999999999</v>
      </c>
      <c r="AF169" s="42">
        <v>7</v>
      </c>
      <c r="AG169" s="43">
        <v>0.1628</v>
      </c>
      <c r="AH169" s="42">
        <v>2</v>
      </c>
      <c r="AI169" s="43">
        <v>0.1333</v>
      </c>
      <c r="AJ169" s="42">
        <v>17</v>
      </c>
      <c r="AK169" s="43">
        <v>0.26150000000000001</v>
      </c>
      <c r="AL169" s="42">
        <v>9</v>
      </c>
      <c r="AM169" s="43">
        <v>0.16070000000000001</v>
      </c>
      <c r="AN169" s="42">
        <v>8</v>
      </c>
      <c r="AO169" s="43">
        <v>0.29630000000000001</v>
      </c>
    </row>
    <row r="170" spans="1:41" x14ac:dyDescent="0.25">
      <c r="A170" s="42" t="s">
        <v>118</v>
      </c>
      <c r="B170" s="42">
        <v>3</v>
      </c>
      <c r="C170" s="43">
        <v>2.6100000000000002E-2</v>
      </c>
      <c r="D170" s="42">
        <v>11</v>
      </c>
      <c r="E170" s="43">
        <v>7.4800000000000005E-2</v>
      </c>
      <c r="F170" s="63">
        <v>1</v>
      </c>
      <c r="G170" s="43">
        <f t="shared" si="11"/>
        <v>6.2500000000000003E-3</v>
      </c>
      <c r="H170" s="42">
        <v>3</v>
      </c>
      <c r="I170" s="43">
        <v>6.5199999999999994E-2</v>
      </c>
      <c r="J170" s="42">
        <v>1</v>
      </c>
      <c r="K170" s="43">
        <v>2.2200000000000001E-2</v>
      </c>
      <c r="L170" s="42">
        <v>3</v>
      </c>
      <c r="M170" s="43">
        <v>6.9800000000000001E-2</v>
      </c>
      <c r="N170" s="42">
        <v>5</v>
      </c>
      <c r="O170" s="43">
        <v>4.6300000000000001E-2</v>
      </c>
      <c r="P170" s="42">
        <v>2</v>
      </c>
      <c r="Q170" s="43">
        <v>8.3299999999999999E-2</v>
      </c>
      <c r="R170" s="42">
        <v>1</v>
      </c>
      <c r="S170" s="43">
        <v>1.4500000000000001E-2</v>
      </c>
      <c r="T170" s="42">
        <v>0</v>
      </c>
      <c r="U170" s="43">
        <v>0</v>
      </c>
      <c r="V170" s="42">
        <v>0</v>
      </c>
      <c r="W170" s="43">
        <v>0</v>
      </c>
      <c r="X170" s="42">
        <v>2</v>
      </c>
      <c r="Y170" s="43">
        <v>3.6400000000000002E-2</v>
      </c>
      <c r="Z170" s="42">
        <v>2</v>
      </c>
      <c r="AA170" s="43">
        <v>3.0800000000000001E-2</v>
      </c>
      <c r="AB170" s="42">
        <v>0</v>
      </c>
      <c r="AC170" s="43">
        <v>0</v>
      </c>
      <c r="AD170" s="42">
        <v>3</v>
      </c>
      <c r="AE170" s="43">
        <v>0.05</v>
      </c>
      <c r="AF170" s="42">
        <v>0</v>
      </c>
      <c r="AG170" s="43">
        <v>0</v>
      </c>
      <c r="AH170" s="42">
        <v>1</v>
      </c>
      <c r="AI170" s="43">
        <v>6.6699999999999995E-2</v>
      </c>
      <c r="AJ170" s="42">
        <v>0</v>
      </c>
      <c r="AK170" s="43">
        <v>0</v>
      </c>
      <c r="AL170" s="42">
        <v>1</v>
      </c>
      <c r="AM170" s="43">
        <v>1.7899999999999999E-2</v>
      </c>
      <c r="AN170" s="42">
        <v>1</v>
      </c>
      <c r="AO170" s="43">
        <v>3.6999999999999998E-2</v>
      </c>
    </row>
    <row r="172" spans="1:41" ht="16.149999999999999" customHeight="1" x14ac:dyDescent="0.25">
      <c r="A172" s="72" t="s">
        <v>119</v>
      </c>
      <c r="B172" s="72"/>
      <c r="C172" s="72"/>
      <c r="D172" s="72"/>
      <c r="E172" s="72"/>
      <c r="F172" s="72"/>
      <c r="H172"/>
      <c r="I172"/>
      <c r="R172"/>
      <c r="S172"/>
      <c r="Z172"/>
      <c r="AA172"/>
      <c r="AB172"/>
      <c r="AC172"/>
      <c r="AD172"/>
      <c r="AE172"/>
      <c r="AJ172"/>
      <c r="AK172"/>
      <c r="AL172"/>
      <c r="AM172"/>
      <c r="AN172"/>
      <c r="AO172"/>
    </row>
    <row r="173" spans="1:41" x14ac:dyDescent="0.25">
      <c r="A173" s="56" t="s">
        <v>1</v>
      </c>
      <c r="B173" s="56" t="s">
        <v>2</v>
      </c>
      <c r="C173" s="56" t="s">
        <v>3</v>
      </c>
      <c r="D173" s="56" t="s">
        <v>2</v>
      </c>
      <c r="E173" s="56" t="s">
        <v>3</v>
      </c>
      <c r="F173" s="62" t="s">
        <v>2</v>
      </c>
      <c r="G173" s="56" t="s">
        <v>3</v>
      </c>
      <c r="H173" s="56" t="s">
        <v>2</v>
      </c>
      <c r="I173" s="56" t="s">
        <v>3</v>
      </c>
      <c r="J173" s="56" t="s">
        <v>2</v>
      </c>
      <c r="K173" s="56" t="s">
        <v>3</v>
      </c>
      <c r="L173" s="56" t="s">
        <v>2</v>
      </c>
      <c r="M173" s="56" t="s">
        <v>3</v>
      </c>
      <c r="N173" s="56" t="s">
        <v>2</v>
      </c>
      <c r="O173" s="56" t="s">
        <v>3</v>
      </c>
      <c r="P173" s="56" t="s">
        <v>2</v>
      </c>
      <c r="Q173" s="56" t="s">
        <v>3</v>
      </c>
      <c r="R173" s="56" t="s">
        <v>2</v>
      </c>
      <c r="S173" s="56" t="s">
        <v>3</v>
      </c>
      <c r="T173" s="56" t="s">
        <v>2</v>
      </c>
      <c r="U173" s="56" t="s">
        <v>3</v>
      </c>
      <c r="V173" s="56" t="s">
        <v>2</v>
      </c>
      <c r="W173" s="56" t="s">
        <v>3</v>
      </c>
      <c r="X173" s="56" t="s">
        <v>2</v>
      </c>
      <c r="Y173" s="56" t="s">
        <v>3</v>
      </c>
      <c r="Z173" s="56" t="s">
        <v>2</v>
      </c>
      <c r="AA173" s="56" t="s">
        <v>3</v>
      </c>
      <c r="AB173" s="56" t="s">
        <v>2</v>
      </c>
      <c r="AC173" s="56" t="s">
        <v>3</v>
      </c>
      <c r="AD173" s="56" t="s">
        <v>2</v>
      </c>
      <c r="AE173" s="56" t="s">
        <v>3</v>
      </c>
      <c r="AF173" s="56" t="s">
        <v>2</v>
      </c>
      <c r="AG173" s="56" t="s">
        <v>3</v>
      </c>
      <c r="AH173" s="56" t="s">
        <v>2</v>
      </c>
      <c r="AI173" s="56" t="s">
        <v>3</v>
      </c>
      <c r="AJ173" s="56" t="s">
        <v>2</v>
      </c>
      <c r="AK173" s="56" t="s">
        <v>3</v>
      </c>
      <c r="AL173" s="56" t="s">
        <v>2</v>
      </c>
      <c r="AM173" s="56" t="s">
        <v>3</v>
      </c>
      <c r="AN173" s="56" t="s">
        <v>2</v>
      </c>
      <c r="AO173" s="56" t="s">
        <v>3</v>
      </c>
    </row>
    <row r="174" spans="1:41" x14ac:dyDescent="0.25">
      <c r="A174" s="42" t="s">
        <v>120</v>
      </c>
      <c r="B174" s="42">
        <v>74</v>
      </c>
      <c r="C174" s="43">
        <v>0.64349999999999996</v>
      </c>
      <c r="D174" s="42">
        <v>40</v>
      </c>
      <c r="E174" s="43">
        <v>0.27210000000000001</v>
      </c>
      <c r="F174" s="63">
        <v>9</v>
      </c>
      <c r="G174" s="43">
        <f t="shared" ref="G174:G177" si="12">F174/160</f>
        <v>5.6250000000000001E-2</v>
      </c>
      <c r="H174" s="42">
        <v>3</v>
      </c>
      <c r="I174" s="43">
        <v>6.5199999999999994E-2</v>
      </c>
      <c r="J174" s="42">
        <v>0</v>
      </c>
      <c r="K174" s="43">
        <v>0</v>
      </c>
      <c r="L174" s="42">
        <v>3</v>
      </c>
      <c r="M174" s="43">
        <v>6.9800000000000001E-2</v>
      </c>
      <c r="N174" s="42">
        <v>16</v>
      </c>
      <c r="O174" s="43">
        <v>0.14810000000000001</v>
      </c>
      <c r="P174" s="42">
        <v>1</v>
      </c>
      <c r="Q174" s="43">
        <v>4.1700000000000001E-2</v>
      </c>
      <c r="R174" s="42">
        <v>17</v>
      </c>
      <c r="S174" s="43">
        <v>0.24640000000000001</v>
      </c>
      <c r="T174" s="42">
        <v>19</v>
      </c>
      <c r="U174" s="43">
        <v>0.95</v>
      </c>
      <c r="V174" s="42">
        <v>4</v>
      </c>
      <c r="W174" s="43">
        <v>0.26669999999999999</v>
      </c>
      <c r="X174" s="42">
        <v>17</v>
      </c>
      <c r="Y174" s="43">
        <v>0.30909999999999999</v>
      </c>
      <c r="Z174" s="42">
        <v>35</v>
      </c>
      <c r="AA174" s="43">
        <v>0.53849999999999998</v>
      </c>
      <c r="AB174" s="42">
        <v>12</v>
      </c>
      <c r="AC174" s="43">
        <v>0.52170000000000005</v>
      </c>
      <c r="AD174" s="42">
        <v>14</v>
      </c>
      <c r="AE174" s="43">
        <v>0.23330000000000001</v>
      </c>
      <c r="AF174" s="42">
        <v>8</v>
      </c>
      <c r="AG174" s="43">
        <v>0.186</v>
      </c>
      <c r="AH174" s="42">
        <v>0</v>
      </c>
      <c r="AI174" s="43">
        <v>0</v>
      </c>
      <c r="AJ174" s="42">
        <v>4</v>
      </c>
      <c r="AK174" s="43">
        <v>6.1499999999999999E-2</v>
      </c>
      <c r="AL174" s="42">
        <v>2</v>
      </c>
      <c r="AM174" s="43">
        <v>3.5700000000000003E-2</v>
      </c>
      <c r="AN174" s="42">
        <v>0</v>
      </c>
      <c r="AO174" s="43">
        <v>0</v>
      </c>
    </row>
    <row r="175" spans="1:41" x14ac:dyDescent="0.25">
      <c r="A175" s="42" t="s">
        <v>121</v>
      </c>
      <c r="B175" s="42">
        <v>16</v>
      </c>
      <c r="C175" s="43">
        <v>0.1391</v>
      </c>
      <c r="D175" s="42">
        <v>65</v>
      </c>
      <c r="E175" s="43">
        <v>0.44219999999999998</v>
      </c>
      <c r="F175" s="63">
        <v>30</v>
      </c>
      <c r="G175" s="43">
        <f t="shared" si="12"/>
        <v>0.1875</v>
      </c>
      <c r="H175" s="42">
        <v>9</v>
      </c>
      <c r="I175" s="43">
        <v>0.19570000000000001</v>
      </c>
      <c r="J175" s="42">
        <v>45</v>
      </c>
      <c r="K175" s="43">
        <v>1</v>
      </c>
      <c r="L175" s="42">
        <v>19</v>
      </c>
      <c r="M175" s="43">
        <v>0.44190000000000002</v>
      </c>
      <c r="N175" s="42">
        <v>45</v>
      </c>
      <c r="O175" s="43">
        <v>0.41670000000000001</v>
      </c>
      <c r="P175" s="42">
        <v>21</v>
      </c>
      <c r="Q175" s="43">
        <v>0.875</v>
      </c>
      <c r="R175" s="42">
        <v>39</v>
      </c>
      <c r="S175" s="43">
        <v>0.56520000000000004</v>
      </c>
      <c r="T175" s="42">
        <v>1</v>
      </c>
      <c r="U175" s="43">
        <v>0.05</v>
      </c>
      <c r="V175" s="42">
        <v>11</v>
      </c>
      <c r="W175" s="43">
        <v>0.73329999999999995</v>
      </c>
      <c r="X175" s="42">
        <v>8</v>
      </c>
      <c r="Y175" s="43">
        <v>0.14549999999999999</v>
      </c>
      <c r="Z175" s="42">
        <v>13</v>
      </c>
      <c r="AA175" s="43">
        <v>0.2</v>
      </c>
      <c r="AB175" s="42">
        <v>10</v>
      </c>
      <c r="AC175" s="43">
        <v>0.43480000000000002</v>
      </c>
      <c r="AD175" s="42">
        <v>42</v>
      </c>
      <c r="AE175" s="43">
        <v>0.7</v>
      </c>
      <c r="AF175" s="42">
        <v>23</v>
      </c>
      <c r="AG175" s="43">
        <v>0.53490000000000004</v>
      </c>
      <c r="AH175" s="42">
        <v>3</v>
      </c>
      <c r="AI175" s="43">
        <v>0.2</v>
      </c>
      <c r="AJ175" s="42">
        <v>17</v>
      </c>
      <c r="AK175" s="43">
        <v>0.26150000000000001</v>
      </c>
      <c r="AL175" s="42">
        <v>11</v>
      </c>
      <c r="AM175" s="43">
        <v>0.19639999999999999</v>
      </c>
      <c r="AN175" s="42">
        <v>0</v>
      </c>
      <c r="AO175" s="43">
        <v>0</v>
      </c>
    </row>
    <row r="176" spans="1:41" x14ac:dyDescent="0.25">
      <c r="A176" s="42" t="s">
        <v>116</v>
      </c>
      <c r="B176" s="42">
        <v>2</v>
      </c>
      <c r="C176" s="43">
        <v>1.7399999999999999E-2</v>
      </c>
      <c r="D176" s="42">
        <v>16</v>
      </c>
      <c r="E176" s="43">
        <v>0.10879999999999999</v>
      </c>
      <c r="F176" s="63">
        <v>30</v>
      </c>
      <c r="G176" s="43">
        <f t="shared" si="12"/>
        <v>0.1875</v>
      </c>
      <c r="H176" s="42">
        <v>5</v>
      </c>
      <c r="I176" s="43">
        <v>0.1087</v>
      </c>
      <c r="J176" s="42">
        <v>0</v>
      </c>
      <c r="K176" s="43">
        <v>0</v>
      </c>
      <c r="L176" s="42">
        <v>14</v>
      </c>
      <c r="M176" s="43">
        <v>0.3256</v>
      </c>
      <c r="N176" s="42">
        <v>13</v>
      </c>
      <c r="O176" s="43">
        <v>0.12039999999999999</v>
      </c>
      <c r="P176" s="42">
        <v>2</v>
      </c>
      <c r="Q176" s="43">
        <v>8.3299999999999999E-2</v>
      </c>
      <c r="R176" s="42">
        <v>10</v>
      </c>
      <c r="S176" s="43">
        <v>0.1449</v>
      </c>
      <c r="T176" s="42">
        <v>0</v>
      </c>
      <c r="U176" s="43">
        <v>0</v>
      </c>
      <c r="V176" s="42">
        <v>0</v>
      </c>
      <c r="W176" s="43">
        <v>0</v>
      </c>
      <c r="X176" s="42">
        <v>5</v>
      </c>
      <c r="Y176" s="43">
        <v>9.0899999999999995E-2</v>
      </c>
      <c r="Z176" s="42">
        <v>2</v>
      </c>
      <c r="AA176" s="43">
        <v>3.0800000000000001E-2</v>
      </c>
      <c r="AB176" s="42">
        <v>0</v>
      </c>
      <c r="AC176" s="43">
        <v>0</v>
      </c>
      <c r="AD176" s="42">
        <v>1</v>
      </c>
      <c r="AE176" s="43">
        <v>1.67E-2</v>
      </c>
      <c r="AF176" s="42">
        <v>2</v>
      </c>
      <c r="AG176" s="43">
        <v>4.65E-2</v>
      </c>
      <c r="AH176" s="42">
        <v>0</v>
      </c>
      <c r="AI176" s="43">
        <v>0</v>
      </c>
      <c r="AJ176" s="42">
        <v>6</v>
      </c>
      <c r="AK176" s="43">
        <v>9.2299999999999993E-2</v>
      </c>
      <c r="AL176" s="42">
        <v>28</v>
      </c>
      <c r="AM176" s="43">
        <v>0.5</v>
      </c>
      <c r="AN176" s="42">
        <v>14</v>
      </c>
      <c r="AO176" s="43">
        <v>0.51849999999999996</v>
      </c>
    </row>
    <row r="177" spans="1:41" x14ac:dyDescent="0.25">
      <c r="A177" s="42" t="s">
        <v>122</v>
      </c>
      <c r="B177" s="42">
        <v>3</v>
      </c>
      <c r="C177" s="43">
        <v>2.6100000000000002E-2</v>
      </c>
      <c r="D177" s="42">
        <v>15</v>
      </c>
      <c r="E177" s="43">
        <v>0.10199999999999999</v>
      </c>
      <c r="F177" s="63">
        <v>14</v>
      </c>
      <c r="G177" s="43">
        <f t="shared" si="12"/>
        <v>8.7499999999999994E-2</v>
      </c>
      <c r="H177" s="42">
        <v>15</v>
      </c>
      <c r="I177" s="43">
        <v>0.3261</v>
      </c>
      <c r="J177" s="42">
        <v>0</v>
      </c>
      <c r="K177" s="43">
        <v>0</v>
      </c>
      <c r="L177" s="42">
        <v>7</v>
      </c>
      <c r="M177" s="43">
        <v>0.1628</v>
      </c>
      <c r="N177" s="42">
        <v>21</v>
      </c>
      <c r="O177" s="43">
        <v>0.19439999999999999</v>
      </c>
      <c r="P177" s="42">
        <v>0</v>
      </c>
      <c r="Q177" s="43">
        <v>0</v>
      </c>
      <c r="R177" s="42">
        <v>2</v>
      </c>
      <c r="S177" s="43">
        <v>2.9000000000000001E-2</v>
      </c>
      <c r="T177" s="42">
        <v>0</v>
      </c>
      <c r="U177" s="43">
        <v>0</v>
      </c>
      <c r="V177" s="42">
        <v>0</v>
      </c>
      <c r="W177" s="43">
        <v>0</v>
      </c>
      <c r="X177" s="42">
        <v>24</v>
      </c>
      <c r="Y177" s="43">
        <v>0.43640000000000001</v>
      </c>
      <c r="Z177" s="42">
        <v>8</v>
      </c>
      <c r="AA177" s="43">
        <v>0.1231</v>
      </c>
      <c r="AB177" s="42">
        <v>1</v>
      </c>
      <c r="AC177" s="43">
        <v>4.3499999999999997E-2</v>
      </c>
      <c r="AD177" s="42">
        <v>2</v>
      </c>
      <c r="AE177" s="43">
        <v>3.3300000000000003E-2</v>
      </c>
      <c r="AF177" s="42">
        <v>10</v>
      </c>
      <c r="AG177" s="43">
        <v>0.2326</v>
      </c>
      <c r="AH177" s="42">
        <v>12</v>
      </c>
      <c r="AI177" s="43">
        <v>0.8</v>
      </c>
      <c r="AJ177" s="42">
        <v>36</v>
      </c>
      <c r="AK177" s="43">
        <v>0.55379999999999996</v>
      </c>
      <c r="AL177" s="42">
        <v>9</v>
      </c>
      <c r="AM177" s="43">
        <v>0.16070000000000001</v>
      </c>
      <c r="AN177" s="42">
        <v>12</v>
      </c>
      <c r="AO177" s="43">
        <v>0.44440000000000002</v>
      </c>
    </row>
    <row r="178" spans="1:41" x14ac:dyDescent="0.25">
      <c r="A178" s="42" t="s">
        <v>123</v>
      </c>
      <c r="B178" s="42">
        <v>20</v>
      </c>
      <c r="C178" s="43">
        <v>0.1739</v>
      </c>
      <c r="D178" s="42">
        <v>11</v>
      </c>
      <c r="E178" s="43">
        <v>7.4800000000000005E-2</v>
      </c>
      <c r="F178" s="63">
        <v>0</v>
      </c>
      <c r="G178" s="43">
        <v>0</v>
      </c>
      <c r="H178" s="42">
        <v>14</v>
      </c>
      <c r="I178" s="43">
        <v>0.30430000000000001</v>
      </c>
      <c r="J178" s="42">
        <v>0</v>
      </c>
      <c r="K178" s="43">
        <v>0</v>
      </c>
      <c r="L178" s="42">
        <v>0</v>
      </c>
      <c r="M178" s="43">
        <v>0</v>
      </c>
      <c r="N178" s="42">
        <v>13</v>
      </c>
      <c r="O178" s="43">
        <v>0.12039999999999999</v>
      </c>
      <c r="P178" s="42">
        <v>0</v>
      </c>
      <c r="Q178" s="43">
        <v>0</v>
      </c>
      <c r="R178" s="42">
        <v>1</v>
      </c>
      <c r="S178" s="43">
        <v>1.4500000000000001E-2</v>
      </c>
      <c r="T178" s="42">
        <v>0</v>
      </c>
      <c r="U178" s="43">
        <v>0</v>
      </c>
      <c r="V178" s="42">
        <v>0</v>
      </c>
      <c r="W178" s="43">
        <v>0</v>
      </c>
      <c r="X178" s="42">
        <v>1</v>
      </c>
      <c r="Y178" s="43">
        <v>1.8200000000000001E-2</v>
      </c>
      <c r="Z178" s="42">
        <v>7</v>
      </c>
      <c r="AA178" s="43">
        <v>0.1077</v>
      </c>
      <c r="AB178" s="42">
        <v>0</v>
      </c>
      <c r="AC178" s="43">
        <v>0</v>
      </c>
      <c r="AD178" s="42">
        <v>1</v>
      </c>
      <c r="AE178" s="43">
        <v>1.67E-2</v>
      </c>
      <c r="AF178" s="42">
        <v>0</v>
      </c>
      <c r="AG178" s="43">
        <v>0</v>
      </c>
      <c r="AH178" s="42">
        <v>0</v>
      </c>
      <c r="AI178" s="43">
        <v>0</v>
      </c>
      <c r="AJ178" s="42">
        <v>2</v>
      </c>
      <c r="AK178" s="43">
        <v>3.0800000000000001E-2</v>
      </c>
      <c r="AL178" s="42">
        <v>6</v>
      </c>
      <c r="AM178" s="43">
        <v>0.1071</v>
      </c>
      <c r="AN178" s="42">
        <v>1</v>
      </c>
      <c r="AO178" s="43">
        <v>3.6999999999999998E-2</v>
      </c>
    </row>
    <row r="180" spans="1:41" x14ac:dyDescent="0.25">
      <c r="A180" s="69" t="s">
        <v>124</v>
      </c>
      <c r="B180" s="70"/>
      <c r="C180" s="70"/>
      <c r="D180"/>
      <c r="E180"/>
      <c r="H180"/>
      <c r="I180"/>
      <c r="R180"/>
      <c r="S180"/>
      <c r="Z180"/>
      <c r="AA180"/>
      <c r="AB180"/>
      <c r="AC180"/>
      <c r="AD180"/>
      <c r="AE180"/>
      <c r="AJ180"/>
      <c r="AK180"/>
      <c r="AL180"/>
      <c r="AM180"/>
      <c r="AN180"/>
      <c r="AO180"/>
    </row>
    <row r="181" spans="1:41" x14ac:dyDescent="0.25">
      <c r="A181" s="56" t="s">
        <v>1</v>
      </c>
      <c r="B181" s="56" t="s">
        <v>2</v>
      </c>
      <c r="C181" s="56" t="s">
        <v>3</v>
      </c>
      <c r="D181" s="56" t="s">
        <v>2</v>
      </c>
      <c r="E181" s="56" t="s">
        <v>3</v>
      </c>
      <c r="F181" s="62" t="s">
        <v>2</v>
      </c>
      <c r="G181" s="56" t="s">
        <v>3</v>
      </c>
      <c r="H181" s="56" t="s">
        <v>2</v>
      </c>
      <c r="I181" s="56" t="s">
        <v>3</v>
      </c>
      <c r="J181" s="56" t="s">
        <v>2</v>
      </c>
      <c r="K181" s="56" t="s">
        <v>3</v>
      </c>
      <c r="L181" s="56" t="s">
        <v>2</v>
      </c>
      <c r="M181" s="56" t="s">
        <v>3</v>
      </c>
      <c r="N181" s="56" t="s">
        <v>2</v>
      </c>
      <c r="O181" s="56" t="s">
        <v>3</v>
      </c>
      <c r="P181" s="56" t="s">
        <v>2</v>
      </c>
      <c r="Q181" s="56" t="s">
        <v>3</v>
      </c>
      <c r="R181" s="56" t="s">
        <v>2</v>
      </c>
      <c r="S181" s="56" t="s">
        <v>3</v>
      </c>
      <c r="T181" s="56" t="s">
        <v>2</v>
      </c>
      <c r="U181" s="56" t="s">
        <v>3</v>
      </c>
      <c r="V181" s="56" t="s">
        <v>2</v>
      </c>
      <c r="W181" s="56" t="s">
        <v>3</v>
      </c>
      <c r="X181" s="56" t="s">
        <v>2</v>
      </c>
      <c r="Y181" s="56" t="s">
        <v>3</v>
      </c>
      <c r="Z181" s="56" t="s">
        <v>2</v>
      </c>
      <c r="AA181" s="56" t="s">
        <v>3</v>
      </c>
      <c r="AB181" s="56" t="s">
        <v>2</v>
      </c>
      <c r="AC181" s="56" t="s">
        <v>3</v>
      </c>
      <c r="AD181" s="56" t="s">
        <v>2</v>
      </c>
      <c r="AE181" s="56" t="s">
        <v>3</v>
      </c>
      <c r="AF181" s="56" t="s">
        <v>2</v>
      </c>
      <c r="AG181" s="56" t="s">
        <v>3</v>
      </c>
      <c r="AH181" s="56" t="s">
        <v>2</v>
      </c>
      <c r="AI181" s="56" t="s">
        <v>3</v>
      </c>
      <c r="AJ181" s="56" t="s">
        <v>2</v>
      </c>
      <c r="AK181" s="56" t="s">
        <v>3</v>
      </c>
      <c r="AL181" s="56" t="s">
        <v>2</v>
      </c>
      <c r="AM181" s="56" t="s">
        <v>3</v>
      </c>
      <c r="AN181" s="56" t="s">
        <v>2</v>
      </c>
      <c r="AO181" s="56" t="s">
        <v>3</v>
      </c>
    </row>
    <row r="182" spans="1:41" x14ac:dyDescent="0.25">
      <c r="A182" s="42" t="s">
        <v>125</v>
      </c>
      <c r="B182" s="42">
        <v>103</v>
      </c>
      <c r="C182" s="43">
        <v>0.89570000000000005</v>
      </c>
      <c r="D182" s="42">
        <v>121</v>
      </c>
      <c r="E182" s="43">
        <v>0.82310000000000005</v>
      </c>
      <c r="F182" s="63">
        <v>46</v>
      </c>
      <c r="G182" s="43">
        <f t="shared" ref="G182:G190" si="13">F182/160</f>
        <v>0.28749999999999998</v>
      </c>
      <c r="H182" s="42">
        <v>34</v>
      </c>
      <c r="I182" s="43">
        <v>0.73909999999999998</v>
      </c>
      <c r="J182" s="42">
        <v>44</v>
      </c>
      <c r="K182" s="43">
        <v>0.9778</v>
      </c>
      <c r="L182" s="42">
        <v>20</v>
      </c>
      <c r="M182" s="43">
        <v>0.46510000000000001</v>
      </c>
      <c r="N182" s="42">
        <v>45</v>
      </c>
      <c r="O182" s="43">
        <v>0.41670000000000001</v>
      </c>
      <c r="P182" s="42">
        <v>21</v>
      </c>
      <c r="Q182" s="43">
        <v>0.875</v>
      </c>
      <c r="R182" s="42">
        <v>55</v>
      </c>
      <c r="S182" s="43">
        <v>0.79710000000000003</v>
      </c>
      <c r="T182" s="42">
        <v>20</v>
      </c>
      <c r="U182" s="43">
        <v>1</v>
      </c>
      <c r="V182" s="42">
        <v>15</v>
      </c>
      <c r="W182" s="43">
        <v>1</v>
      </c>
      <c r="X182" s="42">
        <v>26</v>
      </c>
      <c r="Y182" s="43">
        <v>0.47270000000000001</v>
      </c>
      <c r="Z182" s="42">
        <v>43</v>
      </c>
      <c r="AA182" s="43">
        <v>0.66149999999999998</v>
      </c>
      <c r="AB182" s="42">
        <v>14</v>
      </c>
      <c r="AC182" s="43">
        <v>0.60870000000000002</v>
      </c>
      <c r="AD182" s="42">
        <v>23</v>
      </c>
      <c r="AE182" s="43">
        <v>0.38329999999999997</v>
      </c>
      <c r="AF182" s="42">
        <v>19</v>
      </c>
      <c r="AG182" s="43">
        <v>0.44190000000000002</v>
      </c>
      <c r="AH182" s="42">
        <v>3</v>
      </c>
      <c r="AI182" s="43">
        <v>0.2</v>
      </c>
      <c r="AJ182" s="42">
        <v>53</v>
      </c>
      <c r="AK182" s="43">
        <v>0.81540000000000001</v>
      </c>
      <c r="AL182" s="42">
        <v>47</v>
      </c>
      <c r="AM182" s="43">
        <v>0.83930000000000005</v>
      </c>
      <c r="AN182" s="42">
        <v>27</v>
      </c>
      <c r="AO182" s="43">
        <v>1</v>
      </c>
    </row>
    <row r="183" spans="1:41" x14ac:dyDescent="0.25">
      <c r="A183" s="42" t="s">
        <v>126</v>
      </c>
      <c r="B183" s="42">
        <v>38</v>
      </c>
      <c r="C183" s="43">
        <v>0.33040000000000003</v>
      </c>
      <c r="D183" s="42">
        <v>45</v>
      </c>
      <c r="E183" s="43">
        <v>0.30609999999999998</v>
      </c>
      <c r="F183" s="63">
        <v>28</v>
      </c>
      <c r="G183" s="43">
        <f t="shared" si="13"/>
        <v>0.17499999999999999</v>
      </c>
      <c r="H183" s="42">
        <v>13</v>
      </c>
      <c r="I183" s="43">
        <v>0.28260000000000002</v>
      </c>
      <c r="J183" s="42">
        <v>21</v>
      </c>
      <c r="K183" s="43">
        <v>0.4667</v>
      </c>
      <c r="L183" s="42">
        <v>14</v>
      </c>
      <c r="M183" s="43">
        <v>0.3256</v>
      </c>
      <c r="N183" s="42">
        <v>37</v>
      </c>
      <c r="O183" s="43">
        <v>0.34260000000000002</v>
      </c>
      <c r="P183" s="42">
        <v>6</v>
      </c>
      <c r="Q183" s="43">
        <v>0.25</v>
      </c>
      <c r="R183" s="42">
        <v>20</v>
      </c>
      <c r="S183" s="43">
        <v>0.28989999999999999</v>
      </c>
      <c r="T183" s="42">
        <v>2</v>
      </c>
      <c r="U183" s="43">
        <v>0.1</v>
      </c>
      <c r="V183" s="42">
        <v>1</v>
      </c>
      <c r="W183" s="43">
        <v>6.6699999999999995E-2</v>
      </c>
      <c r="X183" s="42">
        <v>15</v>
      </c>
      <c r="Y183" s="43">
        <v>0.2727</v>
      </c>
      <c r="Z183" s="42">
        <v>21</v>
      </c>
      <c r="AA183" s="43">
        <v>0.3231</v>
      </c>
      <c r="AB183" s="42">
        <v>3</v>
      </c>
      <c r="AC183" s="43">
        <v>0.13039999999999999</v>
      </c>
      <c r="AD183" s="42">
        <v>16</v>
      </c>
      <c r="AE183" s="43">
        <v>0.26669999999999999</v>
      </c>
      <c r="AF183" s="42">
        <v>13</v>
      </c>
      <c r="AG183" s="43">
        <v>0.30230000000000001</v>
      </c>
      <c r="AH183" s="42">
        <v>4</v>
      </c>
      <c r="AI183" s="43">
        <v>0.26669999999999999</v>
      </c>
      <c r="AJ183" s="42">
        <v>21</v>
      </c>
      <c r="AK183" s="43">
        <v>0.3231</v>
      </c>
      <c r="AL183" s="42">
        <v>15</v>
      </c>
      <c r="AM183" s="43">
        <v>0.26790000000000003</v>
      </c>
      <c r="AN183" s="42">
        <v>8</v>
      </c>
      <c r="AO183" s="43">
        <v>0.29630000000000001</v>
      </c>
    </row>
    <row r="184" spans="1:41" x14ac:dyDescent="0.25">
      <c r="A184" s="42" t="s">
        <v>127</v>
      </c>
      <c r="B184" s="42">
        <v>25</v>
      </c>
      <c r="C184" s="43">
        <v>0.21740000000000001</v>
      </c>
      <c r="D184" s="42">
        <v>43</v>
      </c>
      <c r="E184" s="43">
        <v>0.29249999999999998</v>
      </c>
      <c r="F184" s="63">
        <v>21</v>
      </c>
      <c r="G184" s="43">
        <f t="shared" si="13"/>
        <v>0.13125000000000001</v>
      </c>
      <c r="H184" s="42">
        <v>13</v>
      </c>
      <c r="I184" s="43">
        <v>0.28260000000000002</v>
      </c>
      <c r="J184" s="42">
        <v>15</v>
      </c>
      <c r="K184" s="43">
        <v>0.33329999999999999</v>
      </c>
      <c r="L184" s="42">
        <v>10</v>
      </c>
      <c r="M184" s="43">
        <v>0.2326</v>
      </c>
      <c r="N184" s="42">
        <v>37</v>
      </c>
      <c r="O184" s="43">
        <v>0.34260000000000002</v>
      </c>
      <c r="P184" s="42">
        <v>9</v>
      </c>
      <c r="Q184" s="43">
        <v>0.375</v>
      </c>
      <c r="R184" s="42">
        <v>19</v>
      </c>
      <c r="S184" s="43">
        <v>0.27539999999999998</v>
      </c>
      <c r="T184" s="42">
        <v>5</v>
      </c>
      <c r="U184" s="43">
        <v>0.25</v>
      </c>
      <c r="V184" s="42">
        <v>3</v>
      </c>
      <c r="W184" s="43">
        <v>0.2</v>
      </c>
      <c r="X184" s="42">
        <v>10</v>
      </c>
      <c r="Y184" s="43">
        <v>0.18179999999999999</v>
      </c>
      <c r="Z184" s="42">
        <v>13</v>
      </c>
      <c r="AA184" s="43">
        <v>0.2</v>
      </c>
      <c r="AB184" s="42">
        <v>9</v>
      </c>
      <c r="AC184" s="43">
        <v>0.39129999999999998</v>
      </c>
      <c r="AD184" s="42">
        <v>23</v>
      </c>
      <c r="AE184" s="43">
        <v>0.38329999999999997</v>
      </c>
      <c r="AF184" s="42">
        <v>15</v>
      </c>
      <c r="AG184" s="43">
        <v>0.3488</v>
      </c>
      <c r="AH184" s="42">
        <v>1</v>
      </c>
      <c r="AI184" s="43">
        <v>6.6699999999999995E-2</v>
      </c>
      <c r="AJ184" s="42">
        <v>17</v>
      </c>
      <c r="AK184" s="43">
        <v>0.26150000000000001</v>
      </c>
      <c r="AL184" s="42">
        <v>14</v>
      </c>
      <c r="AM184" s="43">
        <v>0.25</v>
      </c>
      <c r="AN184" s="42">
        <v>5</v>
      </c>
      <c r="AO184" s="43">
        <v>0.1852</v>
      </c>
    </row>
    <row r="185" spans="1:41" x14ac:dyDescent="0.25">
      <c r="A185" s="42" t="s">
        <v>128</v>
      </c>
      <c r="B185" s="42">
        <v>29</v>
      </c>
      <c r="C185" s="43">
        <v>0.25219999999999998</v>
      </c>
      <c r="D185" s="42">
        <v>34</v>
      </c>
      <c r="E185" s="43">
        <v>0.23130000000000001</v>
      </c>
      <c r="F185" s="63">
        <v>14</v>
      </c>
      <c r="G185" s="43">
        <f t="shared" si="13"/>
        <v>8.7499999999999994E-2</v>
      </c>
      <c r="H185" s="42">
        <v>10</v>
      </c>
      <c r="I185" s="43">
        <v>0.21740000000000001</v>
      </c>
      <c r="J185" s="42">
        <v>3</v>
      </c>
      <c r="K185" s="43">
        <v>6.6699999999999995E-2</v>
      </c>
      <c r="L185" s="42">
        <v>4</v>
      </c>
      <c r="M185" s="43">
        <v>9.2999999999999999E-2</v>
      </c>
      <c r="N185" s="42">
        <v>23</v>
      </c>
      <c r="O185" s="43">
        <v>0.21299999999999999</v>
      </c>
      <c r="P185" s="42">
        <v>6</v>
      </c>
      <c r="Q185" s="43">
        <v>0.25</v>
      </c>
      <c r="R185" s="42">
        <v>20</v>
      </c>
      <c r="S185" s="43">
        <v>0.28989999999999999</v>
      </c>
      <c r="T185" s="42">
        <v>7</v>
      </c>
      <c r="U185" s="43">
        <v>0.35</v>
      </c>
      <c r="V185" s="42">
        <v>4</v>
      </c>
      <c r="W185" s="43">
        <v>0.26669999999999999</v>
      </c>
      <c r="X185" s="42">
        <v>15</v>
      </c>
      <c r="Y185" s="43">
        <v>0.2727</v>
      </c>
      <c r="Z185" s="42">
        <v>16</v>
      </c>
      <c r="AA185" s="43">
        <v>0.2462</v>
      </c>
      <c r="AB185" s="42">
        <v>7</v>
      </c>
      <c r="AC185" s="43">
        <v>0.30430000000000001</v>
      </c>
      <c r="AD185" s="42">
        <v>20</v>
      </c>
      <c r="AE185" s="43">
        <v>0.33329999999999999</v>
      </c>
      <c r="AF185" s="42">
        <v>11</v>
      </c>
      <c r="AG185" s="43">
        <v>0.25580000000000003</v>
      </c>
      <c r="AH185" s="42">
        <v>1</v>
      </c>
      <c r="AI185" s="43">
        <v>6.6699999999999995E-2</v>
      </c>
      <c r="AJ185" s="42">
        <v>11</v>
      </c>
      <c r="AK185" s="43">
        <v>0.16919999999999999</v>
      </c>
      <c r="AL185" s="42">
        <v>10</v>
      </c>
      <c r="AM185" s="43">
        <v>0.17860000000000001</v>
      </c>
      <c r="AN185" s="42">
        <v>7</v>
      </c>
      <c r="AO185" s="43">
        <v>0.25929999999999997</v>
      </c>
    </row>
    <row r="186" spans="1:41" x14ac:dyDescent="0.25">
      <c r="A186" s="42" t="s">
        <v>129</v>
      </c>
      <c r="B186" s="42">
        <v>0</v>
      </c>
      <c r="C186" s="43">
        <v>0</v>
      </c>
      <c r="D186" s="42">
        <v>7</v>
      </c>
      <c r="E186" s="43">
        <v>4.7600000000000003E-2</v>
      </c>
      <c r="F186" s="63">
        <v>8</v>
      </c>
      <c r="G186" s="43">
        <f t="shared" si="13"/>
        <v>0.05</v>
      </c>
      <c r="H186" s="42">
        <v>4</v>
      </c>
      <c r="I186" s="43">
        <v>8.6999999999999994E-2</v>
      </c>
      <c r="J186" s="42">
        <v>3</v>
      </c>
      <c r="K186" s="43">
        <v>6.6699999999999995E-2</v>
      </c>
      <c r="L186" s="42">
        <v>5</v>
      </c>
      <c r="M186" s="43">
        <v>0.1163</v>
      </c>
      <c r="N186" s="42">
        <v>20</v>
      </c>
      <c r="O186" s="43">
        <v>0.1852</v>
      </c>
      <c r="P186" s="42">
        <v>1</v>
      </c>
      <c r="Q186" s="43">
        <v>4.1700000000000001E-2</v>
      </c>
      <c r="R186" s="42">
        <v>3</v>
      </c>
      <c r="S186" s="43">
        <v>4.3499999999999997E-2</v>
      </c>
      <c r="T186" s="42">
        <v>0</v>
      </c>
      <c r="U186" s="43">
        <v>0</v>
      </c>
      <c r="V186" s="42">
        <v>0</v>
      </c>
      <c r="W186" s="43">
        <v>0</v>
      </c>
      <c r="X186" s="42">
        <v>8</v>
      </c>
      <c r="Y186" s="43">
        <v>0.14549999999999999</v>
      </c>
      <c r="Z186" s="42">
        <v>3</v>
      </c>
      <c r="AA186" s="43">
        <v>4.6199999999999998E-2</v>
      </c>
      <c r="AB186" s="42">
        <v>4</v>
      </c>
      <c r="AC186" s="43">
        <v>0.1739</v>
      </c>
      <c r="AD186" s="42">
        <v>6</v>
      </c>
      <c r="AE186" s="43">
        <v>0.1</v>
      </c>
      <c r="AF186" s="42">
        <v>4</v>
      </c>
      <c r="AG186" s="43">
        <v>9.2999999999999999E-2</v>
      </c>
      <c r="AH186" s="42">
        <v>3</v>
      </c>
      <c r="AI186" s="43">
        <v>0.2</v>
      </c>
      <c r="AJ186" s="42">
        <v>6</v>
      </c>
      <c r="AK186" s="43">
        <v>9.2299999999999993E-2</v>
      </c>
      <c r="AL186" s="42">
        <v>4</v>
      </c>
      <c r="AM186" s="43">
        <v>7.1400000000000005E-2</v>
      </c>
      <c r="AN186" s="42">
        <v>0</v>
      </c>
      <c r="AO186" s="43">
        <v>0</v>
      </c>
    </row>
    <row r="187" spans="1:41" x14ac:dyDescent="0.25">
      <c r="A187" s="42" t="s">
        <v>130</v>
      </c>
      <c r="B187" s="42">
        <v>2</v>
      </c>
      <c r="C187" s="43">
        <v>1.7399999999999999E-2</v>
      </c>
      <c r="D187" s="42">
        <v>11</v>
      </c>
      <c r="E187" s="43">
        <v>7.4800000000000005E-2</v>
      </c>
      <c r="F187" s="63">
        <v>19</v>
      </c>
      <c r="G187" s="43">
        <f t="shared" si="13"/>
        <v>0.11874999999999999</v>
      </c>
      <c r="H187" s="42">
        <v>6</v>
      </c>
      <c r="I187" s="43">
        <v>0.13039999999999999</v>
      </c>
      <c r="J187" s="42">
        <v>1</v>
      </c>
      <c r="K187" s="43">
        <v>2.2200000000000001E-2</v>
      </c>
      <c r="L187" s="42">
        <v>15</v>
      </c>
      <c r="M187" s="43">
        <v>0.3488</v>
      </c>
      <c r="N187" s="42">
        <v>18</v>
      </c>
      <c r="O187" s="43">
        <v>0.16669999999999999</v>
      </c>
      <c r="P187" s="42">
        <v>0</v>
      </c>
      <c r="Q187" s="43">
        <v>0</v>
      </c>
      <c r="R187" s="42">
        <v>5</v>
      </c>
      <c r="S187" s="43">
        <v>7.2499999999999995E-2</v>
      </c>
      <c r="T187" s="42">
        <v>1</v>
      </c>
      <c r="U187" s="43">
        <v>0.05</v>
      </c>
      <c r="V187" s="42">
        <v>5</v>
      </c>
      <c r="W187" s="43">
        <v>0.33329999999999999</v>
      </c>
      <c r="X187" s="42">
        <v>20</v>
      </c>
      <c r="Y187" s="43">
        <v>0.36359999999999998</v>
      </c>
      <c r="Z187" s="42">
        <v>8</v>
      </c>
      <c r="AA187" s="43">
        <v>0.1231</v>
      </c>
      <c r="AB187" s="42">
        <v>5</v>
      </c>
      <c r="AC187" s="43">
        <v>0.21740000000000001</v>
      </c>
      <c r="AD187" s="42">
        <v>11</v>
      </c>
      <c r="AE187" s="43">
        <v>0.18329999999999999</v>
      </c>
      <c r="AF187" s="42">
        <v>12</v>
      </c>
      <c r="AG187" s="43">
        <v>0.27910000000000001</v>
      </c>
      <c r="AH187" s="42">
        <v>6</v>
      </c>
      <c r="AI187" s="43">
        <v>0.4</v>
      </c>
      <c r="AJ187" s="42">
        <v>10</v>
      </c>
      <c r="AK187" s="43">
        <v>0.15379999999999999</v>
      </c>
      <c r="AL187" s="42">
        <v>6</v>
      </c>
      <c r="AM187" s="43">
        <v>0.1071</v>
      </c>
      <c r="AN187" s="42">
        <v>1</v>
      </c>
      <c r="AO187" s="43">
        <v>3.6999999999999998E-2</v>
      </c>
    </row>
    <row r="188" spans="1:41" x14ac:dyDescent="0.25">
      <c r="A188" s="42" t="s">
        <v>131</v>
      </c>
      <c r="B188" s="42">
        <v>2</v>
      </c>
      <c r="C188" s="43">
        <v>1.7399999999999999E-2</v>
      </c>
      <c r="D188" s="42">
        <v>4</v>
      </c>
      <c r="E188" s="43">
        <v>2.7199999999999998E-2</v>
      </c>
      <c r="F188" s="63">
        <v>8</v>
      </c>
      <c r="G188" s="43">
        <f t="shared" si="13"/>
        <v>0.05</v>
      </c>
      <c r="H188" s="42">
        <v>7</v>
      </c>
      <c r="I188" s="43">
        <v>0.1522</v>
      </c>
      <c r="J188" s="42">
        <v>0</v>
      </c>
      <c r="K188" s="43">
        <v>0</v>
      </c>
      <c r="L188" s="42">
        <v>8</v>
      </c>
      <c r="M188" s="43">
        <v>0.186</v>
      </c>
      <c r="N188" s="42">
        <v>14</v>
      </c>
      <c r="O188" s="43">
        <v>0.12959999999999999</v>
      </c>
      <c r="P188" s="42">
        <v>0</v>
      </c>
      <c r="Q188" s="43">
        <v>0</v>
      </c>
      <c r="R188" s="42">
        <v>0</v>
      </c>
      <c r="S188" s="43">
        <v>0</v>
      </c>
      <c r="T188" s="42">
        <v>0</v>
      </c>
      <c r="U188" s="43">
        <v>0</v>
      </c>
      <c r="V188" s="42">
        <v>0</v>
      </c>
      <c r="W188" s="43">
        <v>0</v>
      </c>
      <c r="X188" s="42">
        <v>8</v>
      </c>
      <c r="Y188" s="43">
        <v>0.14549999999999999</v>
      </c>
      <c r="Z188" s="42">
        <v>3</v>
      </c>
      <c r="AA188" s="43">
        <v>4.6199999999999998E-2</v>
      </c>
      <c r="AB188" s="42">
        <v>3</v>
      </c>
      <c r="AC188" s="43">
        <v>0.13039999999999999</v>
      </c>
      <c r="AD188" s="42">
        <v>8</v>
      </c>
      <c r="AE188" s="43">
        <v>0.1333</v>
      </c>
      <c r="AF188" s="42">
        <v>4</v>
      </c>
      <c r="AG188" s="43">
        <v>9.2999999999999999E-2</v>
      </c>
      <c r="AH188" s="42">
        <v>4</v>
      </c>
      <c r="AI188" s="43">
        <v>0.26669999999999999</v>
      </c>
      <c r="AJ188" s="42">
        <v>3</v>
      </c>
      <c r="AK188" s="43">
        <v>4.6199999999999998E-2</v>
      </c>
      <c r="AL188" s="42">
        <v>2</v>
      </c>
      <c r="AM188" s="43">
        <v>3.5700000000000003E-2</v>
      </c>
      <c r="AN188" s="42">
        <v>0</v>
      </c>
      <c r="AO188" s="43">
        <v>0</v>
      </c>
    </row>
    <row r="189" spans="1:41" x14ac:dyDescent="0.25">
      <c r="A189" s="42" t="s">
        <v>132</v>
      </c>
      <c r="B189" s="42">
        <v>29</v>
      </c>
      <c r="C189" s="43">
        <v>0.25219999999999998</v>
      </c>
      <c r="D189" s="42">
        <v>29</v>
      </c>
      <c r="E189" s="43">
        <v>0.1973</v>
      </c>
      <c r="F189" s="63">
        <v>9</v>
      </c>
      <c r="G189" s="43">
        <f t="shared" si="13"/>
        <v>5.6250000000000001E-2</v>
      </c>
      <c r="H189" s="42">
        <v>2</v>
      </c>
      <c r="I189" s="43">
        <v>4.3499999999999997E-2</v>
      </c>
      <c r="J189" s="42">
        <v>6</v>
      </c>
      <c r="K189" s="43">
        <v>0.1333</v>
      </c>
      <c r="L189" s="42">
        <v>8</v>
      </c>
      <c r="M189" s="43">
        <v>0.186</v>
      </c>
      <c r="N189" s="42">
        <v>17</v>
      </c>
      <c r="O189" s="43">
        <v>0.15740000000000001</v>
      </c>
      <c r="P189" s="42">
        <v>5</v>
      </c>
      <c r="Q189" s="43">
        <v>0.20830000000000001</v>
      </c>
      <c r="R189" s="42">
        <v>16</v>
      </c>
      <c r="S189" s="43">
        <v>0.2319</v>
      </c>
      <c r="T189" s="42">
        <v>5</v>
      </c>
      <c r="U189" s="43">
        <v>0.25</v>
      </c>
      <c r="V189" s="42">
        <v>0</v>
      </c>
      <c r="W189" s="43">
        <v>0</v>
      </c>
      <c r="X189" s="42">
        <v>16</v>
      </c>
      <c r="Y189" s="43">
        <v>0.29089999999999999</v>
      </c>
      <c r="Z189" s="42">
        <v>18</v>
      </c>
      <c r="AA189" s="43">
        <v>0.27689999999999998</v>
      </c>
      <c r="AB189" s="42">
        <v>3</v>
      </c>
      <c r="AC189" s="43">
        <v>0.13039999999999999</v>
      </c>
      <c r="AD189" s="42">
        <v>9</v>
      </c>
      <c r="AE189" s="43">
        <v>0.15</v>
      </c>
      <c r="AF189" s="42">
        <v>6</v>
      </c>
      <c r="AG189" s="43">
        <v>0.13950000000000001</v>
      </c>
      <c r="AH189" s="42">
        <v>3</v>
      </c>
      <c r="AI189" s="43">
        <v>0.2</v>
      </c>
      <c r="AJ189" s="42">
        <v>11</v>
      </c>
      <c r="AK189" s="43">
        <v>0.16919999999999999</v>
      </c>
      <c r="AL189" s="42">
        <v>12</v>
      </c>
      <c r="AM189" s="43">
        <v>0.21429999999999999</v>
      </c>
      <c r="AN189" s="42">
        <v>6</v>
      </c>
      <c r="AO189" s="43">
        <v>0.22220000000000001</v>
      </c>
    </row>
    <row r="190" spans="1:41" x14ac:dyDescent="0.25">
      <c r="A190" s="42" t="s">
        <v>133</v>
      </c>
      <c r="B190" s="42">
        <v>4</v>
      </c>
      <c r="C190" s="43">
        <v>3.4799999999999998E-2</v>
      </c>
      <c r="D190" s="42">
        <v>1</v>
      </c>
      <c r="E190" s="43">
        <v>6.7999999999999996E-3</v>
      </c>
      <c r="F190" s="63">
        <v>1</v>
      </c>
      <c r="G190" s="43">
        <f t="shared" si="13"/>
        <v>6.2500000000000003E-3</v>
      </c>
      <c r="H190" s="42">
        <v>1</v>
      </c>
      <c r="I190" s="43">
        <v>2.1700000000000001E-2</v>
      </c>
      <c r="J190" s="42">
        <v>0</v>
      </c>
      <c r="K190" s="43">
        <v>0</v>
      </c>
      <c r="L190" s="42">
        <v>0</v>
      </c>
      <c r="M190" s="43">
        <v>0</v>
      </c>
      <c r="N190" s="42">
        <v>4</v>
      </c>
      <c r="O190" s="43">
        <v>3.6999999999999998E-2</v>
      </c>
      <c r="P190" s="42">
        <v>0</v>
      </c>
      <c r="Q190" s="43">
        <v>0</v>
      </c>
      <c r="R190" s="42">
        <v>1</v>
      </c>
      <c r="S190" s="43">
        <v>1.4500000000000001E-2</v>
      </c>
      <c r="T190" s="42">
        <v>1</v>
      </c>
      <c r="U190" s="43">
        <v>0.05</v>
      </c>
      <c r="V190" s="42">
        <v>0</v>
      </c>
      <c r="W190" s="43">
        <v>0</v>
      </c>
      <c r="X190" s="42">
        <v>1</v>
      </c>
      <c r="Y190" s="43">
        <v>1.8200000000000001E-2</v>
      </c>
      <c r="Z190" s="42">
        <v>0</v>
      </c>
      <c r="AA190" s="43">
        <v>0</v>
      </c>
      <c r="AB190" s="42">
        <v>0</v>
      </c>
      <c r="AC190" s="43">
        <v>0</v>
      </c>
      <c r="AD190" s="42">
        <v>2</v>
      </c>
      <c r="AE190" s="43">
        <v>3.3300000000000003E-2</v>
      </c>
      <c r="AF190" s="42">
        <v>0</v>
      </c>
      <c r="AG190" s="43">
        <v>0</v>
      </c>
      <c r="AH190" s="42">
        <v>0</v>
      </c>
      <c r="AI190" s="43">
        <v>0</v>
      </c>
      <c r="AJ190" s="42">
        <v>1</v>
      </c>
      <c r="AK190" s="43">
        <v>1.54E-2</v>
      </c>
      <c r="AL190" s="42">
        <v>1</v>
      </c>
      <c r="AM190" s="43">
        <v>1.7899999999999999E-2</v>
      </c>
      <c r="AN190" s="42">
        <v>0</v>
      </c>
      <c r="AO190" s="43">
        <v>0</v>
      </c>
    </row>
    <row r="191" spans="1:41" x14ac:dyDescent="0.25">
      <c r="A191" s="42" t="s">
        <v>134</v>
      </c>
      <c r="B191" s="42">
        <v>0</v>
      </c>
      <c r="C191" s="43">
        <v>0</v>
      </c>
      <c r="D191" s="42">
        <v>0</v>
      </c>
      <c r="E191" s="43">
        <v>0</v>
      </c>
      <c r="F191" s="63">
        <v>0</v>
      </c>
      <c r="G191" s="43">
        <v>0</v>
      </c>
      <c r="H191" s="42">
        <v>0</v>
      </c>
      <c r="I191" s="43">
        <v>0</v>
      </c>
      <c r="J191" s="42">
        <v>0</v>
      </c>
      <c r="K191" s="43">
        <v>0</v>
      </c>
      <c r="L191" s="42">
        <v>0</v>
      </c>
      <c r="M191" s="43">
        <v>0</v>
      </c>
      <c r="N191" s="42">
        <v>0</v>
      </c>
      <c r="O191" s="43">
        <v>0</v>
      </c>
      <c r="P191" s="42">
        <v>0</v>
      </c>
      <c r="Q191" s="43">
        <v>0</v>
      </c>
      <c r="R191" s="42">
        <v>0</v>
      </c>
      <c r="S191" s="43">
        <v>0</v>
      </c>
      <c r="T191" s="42">
        <v>0</v>
      </c>
      <c r="U191" s="43">
        <v>0</v>
      </c>
      <c r="V191" s="42">
        <v>0</v>
      </c>
      <c r="W191" s="43">
        <v>0</v>
      </c>
      <c r="X191" s="42">
        <v>0</v>
      </c>
      <c r="Y191" s="43">
        <v>0</v>
      </c>
      <c r="Z191" s="42">
        <v>0</v>
      </c>
      <c r="AA191" s="43">
        <v>0</v>
      </c>
      <c r="AB191" s="42">
        <v>0</v>
      </c>
      <c r="AC191" s="43">
        <v>0</v>
      </c>
      <c r="AD191" s="42">
        <v>0</v>
      </c>
      <c r="AE191" s="43">
        <v>0</v>
      </c>
      <c r="AF191" s="42">
        <v>0</v>
      </c>
      <c r="AG191" s="43">
        <v>0</v>
      </c>
      <c r="AH191" s="42">
        <v>0</v>
      </c>
      <c r="AI191" s="43">
        <v>0</v>
      </c>
      <c r="AJ191" s="42">
        <v>0</v>
      </c>
      <c r="AK191" s="43">
        <v>0</v>
      </c>
      <c r="AL191" s="42">
        <v>0</v>
      </c>
      <c r="AM191" s="43">
        <v>0</v>
      </c>
      <c r="AN191" s="42">
        <v>0</v>
      </c>
      <c r="AO191" s="43">
        <v>0</v>
      </c>
    </row>
    <row r="193" spans="1:41" ht="16.149999999999999" customHeight="1" x14ac:dyDescent="0.25">
      <c r="A193" s="72" t="s">
        <v>213</v>
      </c>
      <c r="B193" s="72"/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  <c r="AA193" s="72"/>
      <c r="AB193" s="72"/>
      <c r="AC193"/>
      <c r="AD193"/>
      <c r="AE193"/>
      <c r="AJ193"/>
      <c r="AK193"/>
      <c r="AL193"/>
      <c r="AM193"/>
      <c r="AN193"/>
      <c r="AO193"/>
    </row>
    <row r="194" spans="1:41" x14ac:dyDescent="0.25">
      <c r="A194" s="56" t="s">
        <v>1</v>
      </c>
      <c r="B194" s="56" t="s">
        <v>2</v>
      </c>
      <c r="C194" s="56" t="s">
        <v>3</v>
      </c>
      <c r="D194" s="56" t="s">
        <v>2</v>
      </c>
      <c r="E194" s="56" t="s">
        <v>3</v>
      </c>
      <c r="F194" s="62" t="s">
        <v>2</v>
      </c>
      <c r="G194" s="56" t="s">
        <v>3</v>
      </c>
      <c r="H194" s="56" t="s">
        <v>2</v>
      </c>
      <c r="I194" s="56" t="s">
        <v>3</v>
      </c>
      <c r="J194" s="56" t="s">
        <v>2</v>
      </c>
      <c r="K194" s="56" t="s">
        <v>3</v>
      </c>
      <c r="L194" s="56" t="s">
        <v>2</v>
      </c>
      <c r="M194" s="56" t="s">
        <v>3</v>
      </c>
      <c r="N194" s="56" t="s">
        <v>2</v>
      </c>
      <c r="O194" s="56" t="s">
        <v>3</v>
      </c>
      <c r="P194" s="56" t="s">
        <v>2</v>
      </c>
      <c r="Q194" s="56" t="s">
        <v>3</v>
      </c>
      <c r="R194" s="56" t="s">
        <v>2</v>
      </c>
      <c r="S194" s="56" t="s">
        <v>3</v>
      </c>
      <c r="T194" s="56" t="s">
        <v>2</v>
      </c>
      <c r="U194" s="56" t="s">
        <v>3</v>
      </c>
      <c r="V194" s="56" t="s">
        <v>2</v>
      </c>
      <c r="W194" s="56" t="s">
        <v>3</v>
      </c>
      <c r="X194" s="56" t="s">
        <v>2</v>
      </c>
      <c r="Y194" s="56" t="s">
        <v>3</v>
      </c>
      <c r="Z194" s="56" t="s">
        <v>2</v>
      </c>
      <c r="AA194" s="56" t="s">
        <v>3</v>
      </c>
      <c r="AB194" s="56" t="s">
        <v>2</v>
      </c>
      <c r="AC194" s="56" t="s">
        <v>3</v>
      </c>
      <c r="AD194" s="56" t="s">
        <v>2</v>
      </c>
      <c r="AE194" s="56" t="s">
        <v>3</v>
      </c>
      <c r="AF194" s="56" t="s">
        <v>2</v>
      </c>
      <c r="AG194" s="56" t="s">
        <v>3</v>
      </c>
      <c r="AH194" s="56" t="s">
        <v>2</v>
      </c>
      <c r="AI194" s="56" t="s">
        <v>3</v>
      </c>
      <c r="AJ194" s="56" t="s">
        <v>2</v>
      </c>
      <c r="AK194" s="56" t="s">
        <v>3</v>
      </c>
      <c r="AL194" s="56" t="s">
        <v>2</v>
      </c>
      <c r="AM194" s="56" t="s">
        <v>3</v>
      </c>
      <c r="AN194" s="56" t="s">
        <v>2</v>
      </c>
      <c r="AO194" s="56" t="s">
        <v>3</v>
      </c>
    </row>
    <row r="195" spans="1:41" x14ac:dyDescent="0.25">
      <c r="A195" s="42" t="s">
        <v>135</v>
      </c>
      <c r="B195" s="42">
        <v>89</v>
      </c>
      <c r="C195" s="43">
        <v>0.77390000000000003</v>
      </c>
      <c r="D195" s="42">
        <v>127</v>
      </c>
      <c r="E195" s="43">
        <v>0.8639</v>
      </c>
      <c r="F195" s="63">
        <v>81</v>
      </c>
      <c r="G195" s="43">
        <f>F195/160</f>
        <v>0.50624999999999998</v>
      </c>
      <c r="H195" s="42">
        <v>34</v>
      </c>
      <c r="I195" s="43">
        <v>0.73909999999999998</v>
      </c>
      <c r="J195" s="42">
        <v>45</v>
      </c>
      <c r="K195" s="43">
        <v>1</v>
      </c>
      <c r="L195" s="42">
        <v>43</v>
      </c>
      <c r="M195" s="43">
        <v>1</v>
      </c>
      <c r="N195" s="42">
        <v>103</v>
      </c>
      <c r="O195" s="43">
        <v>0.95369999999999999</v>
      </c>
      <c r="P195" s="42">
        <v>24</v>
      </c>
      <c r="Q195" s="43">
        <v>1</v>
      </c>
      <c r="R195" s="42">
        <v>56</v>
      </c>
      <c r="S195" s="43">
        <v>0.81159999999999999</v>
      </c>
      <c r="T195" s="42">
        <v>20</v>
      </c>
      <c r="U195" s="43">
        <v>1</v>
      </c>
      <c r="V195" s="42">
        <v>15</v>
      </c>
      <c r="W195" s="43">
        <v>1</v>
      </c>
      <c r="X195" s="42">
        <v>32</v>
      </c>
      <c r="Y195" s="43">
        <v>0.58179999999999998</v>
      </c>
      <c r="Z195" s="42">
        <v>41</v>
      </c>
      <c r="AA195" s="43">
        <v>0.63080000000000003</v>
      </c>
      <c r="AB195" s="42">
        <v>20</v>
      </c>
      <c r="AC195" s="43">
        <v>0.86960000000000004</v>
      </c>
      <c r="AD195" s="42">
        <v>38</v>
      </c>
      <c r="AE195" s="43">
        <v>0.63329999999999997</v>
      </c>
      <c r="AF195" s="42">
        <v>29</v>
      </c>
      <c r="AG195" s="43">
        <v>0.6744</v>
      </c>
      <c r="AH195" s="42">
        <v>15</v>
      </c>
      <c r="AI195" s="43">
        <v>1</v>
      </c>
      <c r="AJ195" s="42">
        <v>30</v>
      </c>
      <c r="AK195" s="43">
        <v>0.46150000000000002</v>
      </c>
      <c r="AL195" s="42">
        <v>32</v>
      </c>
      <c r="AM195" s="43">
        <v>0.57140000000000002</v>
      </c>
      <c r="AN195" s="42">
        <v>27</v>
      </c>
      <c r="AO195" s="43">
        <v>1</v>
      </c>
    </row>
    <row r="196" spans="1:41" x14ac:dyDescent="0.25">
      <c r="A196" s="42" t="s">
        <v>136</v>
      </c>
      <c r="B196" s="42">
        <v>0</v>
      </c>
      <c r="C196" s="43">
        <v>0</v>
      </c>
      <c r="D196" s="42">
        <v>1</v>
      </c>
      <c r="E196" s="43">
        <v>6.7999999999999996E-3</v>
      </c>
      <c r="F196" s="63">
        <v>0</v>
      </c>
      <c r="G196" s="43">
        <v>0</v>
      </c>
      <c r="H196" s="42">
        <v>0</v>
      </c>
      <c r="I196" s="43">
        <v>0</v>
      </c>
      <c r="J196" s="42">
        <v>0</v>
      </c>
      <c r="K196" s="43">
        <v>0</v>
      </c>
      <c r="L196" s="42">
        <v>0</v>
      </c>
      <c r="M196" s="43">
        <v>0</v>
      </c>
      <c r="N196" s="42">
        <v>0</v>
      </c>
      <c r="O196" s="43">
        <v>0</v>
      </c>
      <c r="P196" s="42">
        <v>0</v>
      </c>
      <c r="Q196" s="43">
        <v>0</v>
      </c>
      <c r="R196" s="42">
        <v>0</v>
      </c>
      <c r="S196" s="43">
        <v>0</v>
      </c>
      <c r="T196" s="42">
        <v>0</v>
      </c>
      <c r="U196" s="43">
        <v>0</v>
      </c>
      <c r="V196" s="42">
        <v>0</v>
      </c>
      <c r="W196" s="43">
        <v>0</v>
      </c>
      <c r="X196" s="42">
        <v>23</v>
      </c>
      <c r="Y196" s="43">
        <v>0.41820000000000002</v>
      </c>
      <c r="Z196" s="42">
        <v>0</v>
      </c>
      <c r="AA196" s="43">
        <v>0</v>
      </c>
      <c r="AB196" s="42">
        <v>0</v>
      </c>
      <c r="AC196" s="43">
        <v>0</v>
      </c>
      <c r="AD196" s="42">
        <v>6</v>
      </c>
      <c r="AE196" s="43">
        <v>0.1</v>
      </c>
      <c r="AF196" s="42">
        <v>8</v>
      </c>
      <c r="AG196" s="43">
        <v>0.186</v>
      </c>
      <c r="AH196" s="42">
        <v>0</v>
      </c>
      <c r="AI196" s="43">
        <v>0</v>
      </c>
      <c r="AJ196" s="42">
        <v>0</v>
      </c>
      <c r="AK196" s="43">
        <v>0</v>
      </c>
      <c r="AL196" s="42">
        <v>0</v>
      </c>
      <c r="AM196" s="43">
        <v>0</v>
      </c>
      <c r="AN196" s="42">
        <v>0</v>
      </c>
      <c r="AO196" s="43">
        <v>0</v>
      </c>
    </row>
    <row r="198" spans="1:41" x14ac:dyDescent="0.25">
      <c r="A198" s="69" t="s">
        <v>214</v>
      </c>
      <c r="B198" s="70"/>
      <c r="C198" s="70"/>
      <c r="D198"/>
      <c r="E198"/>
      <c r="H198"/>
      <c r="I198"/>
      <c r="R198"/>
      <c r="S198"/>
      <c r="Z198"/>
      <c r="AA198"/>
      <c r="AB198"/>
      <c r="AC198"/>
      <c r="AD198"/>
      <c r="AE198"/>
      <c r="AJ198"/>
      <c r="AK198"/>
      <c r="AL198"/>
      <c r="AM198"/>
      <c r="AN198"/>
      <c r="AO198"/>
    </row>
    <row r="199" spans="1:41" x14ac:dyDescent="0.25">
      <c r="A199" s="56" t="s">
        <v>1</v>
      </c>
      <c r="B199" s="56" t="s">
        <v>2</v>
      </c>
      <c r="C199" s="56" t="s">
        <v>3</v>
      </c>
      <c r="D199" s="56" t="s">
        <v>2</v>
      </c>
      <c r="E199" s="56" t="s">
        <v>3</v>
      </c>
      <c r="F199" s="62" t="s">
        <v>2</v>
      </c>
      <c r="G199" s="56" t="s">
        <v>3</v>
      </c>
      <c r="H199" s="56" t="s">
        <v>2</v>
      </c>
      <c r="I199" s="56" t="s">
        <v>3</v>
      </c>
      <c r="J199" s="56" t="s">
        <v>2</v>
      </c>
      <c r="K199" s="56" t="s">
        <v>3</v>
      </c>
      <c r="L199" s="56" t="s">
        <v>2</v>
      </c>
      <c r="M199" s="56" t="s">
        <v>3</v>
      </c>
      <c r="N199" s="56" t="s">
        <v>2</v>
      </c>
      <c r="O199" s="56" t="s">
        <v>3</v>
      </c>
      <c r="P199" s="56" t="s">
        <v>2</v>
      </c>
      <c r="Q199" s="56" t="s">
        <v>3</v>
      </c>
      <c r="R199" s="56" t="s">
        <v>2</v>
      </c>
      <c r="S199" s="56" t="s">
        <v>3</v>
      </c>
      <c r="T199" s="56" t="s">
        <v>2</v>
      </c>
      <c r="U199" s="56" t="s">
        <v>3</v>
      </c>
      <c r="V199" s="56" t="s">
        <v>2</v>
      </c>
      <c r="W199" s="56" t="s">
        <v>3</v>
      </c>
      <c r="X199" s="56" t="s">
        <v>2</v>
      </c>
      <c r="Y199" s="56" t="s">
        <v>3</v>
      </c>
      <c r="Z199" s="56" t="s">
        <v>2</v>
      </c>
      <c r="AA199" s="56" t="s">
        <v>3</v>
      </c>
      <c r="AB199" s="56" t="s">
        <v>2</v>
      </c>
      <c r="AC199" s="56" t="s">
        <v>3</v>
      </c>
      <c r="AD199" s="56" t="s">
        <v>2</v>
      </c>
      <c r="AE199" s="56" t="s">
        <v>3</v>
      </c>
      <c r="AF199" s="56" t="s">
        <v>2</v>
      </c>
      <c r="AG199" s="56" t="s">
        <v>3</v>
      </c>
      <c r="AH199" s="56" t="s">
        <v>2</v>
      </c>
      <c r="AI199" s="56" t="s">
        <v>3</v>
      </c>
      <c r="AJ199" s="56" t="s">
        <v>2</v>
      </c>
      <c r="AK199" s="56" t="s">
        <v>3</v>
      </c>
      <c r="AL199" s="56" t="s">
        <v>2</v>
      </c>
      <c r="AM199" s="56" t="s">
        <v>3</v>
      </c>
      <c r="AN199" s="56" t="s">
        <v>2</v>
      </c>
      <c r="AO199" s="56" t="s">
        <v>3</v>
      </c>
    </row>
    <row r="200" spans="1:41" x14ac:dyDescent="0.25">
      <c r="A200" s="42" t="s">
        <v>137</v>
      </c>
      <c r="B200" s="42">
        <v>5</v>
      </c>
      <c r="C200" s="43">
        <v>4.3499999999999997E-2</v>
      </c>
      <c r="D200" s="42">
        <v>4</v>
      </c>
      <c r="E200" s="43">
        <v>2.7199999999999998E-2</v>
      </c>
      <c r="F200" s="63">
        <v>0</v>
      </c>
      <c r="G200" s="43">
        <v>0</v>
      </c>
      <c r="H200" s="42">
        <v>2</v>
      </c>
      <c r="I200" s="43">
        <v>4.3499999999999997E-2</v>
      </c>
      <c r="J200" s="42">
        <v>0</v>
      </c>
      <c r="K200" s="43">
        <v>0</v>
      </c>
      <c r="L200" s="42">
        <v>0</v>
      </c>
      <c r="M200" s="43">
        <v>0</v>
      </c>
      <c r="N200" s="42">
        <v>0</v>
      </c>
      <c r="O200" s="43">
        <v>0</v>
      </c>
      <c r="P200" s="42">
        <v>0</v>
      </c>
      <c r="Q200" s="43">
        <v>0</v>
      </c>
      <c r="R200" s="42">
        <v>0</v>
      </c>
      <c r="S200" s="43">
        <v>0</v>
      </c>
      <c r="T200" s="42">
        <v>0</v>
      </c>
      <c r="U200" s="43">
        <v>0</v>
      </c>
      <c r="V200" s="42">
        <v>0</v>
      </c>
      <c r="W200" s="43">
        <v>0</v>
      </c>
      <c r="X200" s="42">
        <v>0</v>
      </c>
      <c r="Y200" s="43">
        <v>0</v>
      </c>
      <c r="Z200" s="42">
        <v>14</v>
      </c>
      <c r="AA200" s="43">
        <v>0.21540000000000001</v>
      </c>
      <c r="AB200" s="42">
        <v>1</v>
      </c>
      <c r="AC200" s="43">
        <v>4.3499999999999997E-2</v>
      </c>
      <c r="AD200" s="42">
        <v>6</v>
      </c>
      <c r="AE200" s="43">
        <v>0.1</v>
      </c>
      <c r="AF200" s="42">
        <v>0</v>
      </c>
      <c r="AG200" s="43">
        <v>0</v>
      </c>
      <c r="AH200" s="42">
        <v>0</v>
      </c>
      <c r="AI200" s="43">
        <v>0</v>
      </c>
      <c r="AJ200" s="42">
        <v>0</v>
      </c>
      <c r="AK200" s="43">
        <v>0</v>
      </c>
      <c r="AL200" s="42">
        <v>0</v>
      </c>
      <c r="AM200" s="43">
        <v>0</v>
      </c>
      <c r="AN200" s="42">
        <v>0</v>
      </c>
      <c r="AO200" s="43">
        <v>0</v>
      </c>
    </row>
    <row r="201" spans="1:41" x14ac:dyDescent="0.25">
      <c r="A201" s="42" t="s">
        <v>138</v>
      </c>
      <c r="B201" s="42">
        <v>0</v>
      </c>
      <c r="C201" s="43">
        <v>0</v>
      </c>
      <c r="D201" s="42">
        <v>2</v>
      </c>
      <c r="E201" s="43">
        <v>1.3599999999999999E-2</v>
      </c>
      <c r="F201" s="63">
        <v>0</v>
      </c>
      <c r="G201" s="43">
        <v>0</v>
      </c>
      <c r="H201" s="42">
        <v>0</v>
      </c>
      <c r="I201" s="43">
        <v>0</v>
      </c>
      <c r="J201" s="42">
        <v>0</v>
      </c>
      <c r="K201" s="43">
        <v>0</v>
      </c>
      <c r="L201" s="42">
        <v>0</v>
      </c>
      <c r="M201" s="43">
        <v>0</v>
      </c>
      <c r="N201" s="42">
        <v>0</v>
      </c>
      <c r="O201" s="43">
        <v>0</v>
      </c>
      <c r="P201" s="42">
        <v>0</v>
      </c>
      <c r="Q201" s="43">
        <v>0</v>
      </c>
      <c r="R201" s="42">
        <v>12</v>
      </c>
      <c r="S201" s="43">
        <v>0.1739</v>
      </c>
      <c r="T201" s="42">
        <v>0</v>
      </c>
      <c r="U201" s="43">
        <v>0</v>
      </c>
      <c r="V201" s="42">
        <v>0</v>
      </c>
      <c r="W201" s="43">
        <v>0</v>
      </c>
      <c r="X201" s="42">
        <v>0</v>
      </c>
      <c r="Y201" s="43">
        <v>0</v>
      </c>
      <c r="Z201" s="42">
        <v>9</v>
      </c>
      <c r="AA201" s="43">
        <v>0.13850000000000001</v>
      </c>
      <c r="AB201" s="42">
        <v>0</v>
      </c>
      <c r="AC201" s="43">
        <v>0</v>
      </c>
      <c r="AD201" s="42">
        <v>2</v>
      </c>
      <c r="AE201" s="43">
        <v>3.3300000000000003E-2</v>
      </c>
      <c r="AF201" s="42">
        <v>3</v>
      </c>
      <c r="AG201" s="43">
        <v>6.9800000000000001E-2</v>
      </c>
      <c r="AH201" s="42">
        <v>0</v>
      </c>
      <c r="AI201" s="43">
        <v>0</v>
      </c>
      <c r="AJ201" s="42">
        <v>0</v>
      </c>
      <c r="AK201" s="43">
        <v>0</v>
      </c>
      <c r="AL201" s="42">
        <v>13</v>
      </c>
      <c r="AM201" s="43">
        <v>0.2321</v>
      </c>
      <c r="AN201" s="42">
        <v>0</v>
      </c>
      <c r="AO201" s="43">
        <v>0</v>
      </c>
    </row>
    <row r="202" spans="1:41" x14ac:dyDescent="0.25">
      <c r="A202" s="42" t="s">
        <v>139</v>
      </c>
      <c r="B202" s="42">
        <v>16</v>
      </c>
      <c r="C202" s="43">
        <v>0.1391</v>
      </c>
      <c r="D202" s="42">
        <v>7</v>
      </c>
      <c r="E202" s="43">
        <v>4.7600000000000003E-2</v>
      </c>
      <c r="F202" s="63">
        <v>0</v>
      </c>
      <c r="G202" s="43">
        <v>0</v>
      </c>
      <c r="H202" s="42">
        <v>1</v>
      </c>
      <c r="I202" s="43">
        <v>2.1700000000000001E-2</v>
      </c>
      <c r="J202" s="42">
        <v>0</v>
      </c>
      <c r="K202" s="43">
        <v>0</v>
      </c>
      <c r="L202" s="42">
        <v>0</v>
      </c>
      <c r="M202" s="43">
        <v>0</v>
      </c>
      <c r="N202" s="42">
        <v>0</v>
      </c>
      <c r="O202" s="43">
        <v>0</v>
      </c>
      <c r="P202" s="42">
        <v>0</v>
      </c>
      <c r="Q202" s="43">
        <v>0</v>
      </c>
      <c r="R202" s="42">
        <v>0</v>
      </c>
      <c r="S202" s="43">
        <v>0</v>
      </c>
      <c r="T202" s="42">
        <v>0</v>
      </c>
      <c r="U202" s="43">
        <v>0</v>
      </c>
      <c r="V202" s="42">
        <v>0</v>
      </c>
      <c r="W202" s="43">
        <v>0</v>
      </c>
      <c r="X202" s="42">
        <v>0</v>
      </c>
      <c r="Y202" s="43">
        <v>0</v>
      </c>
      <c r="Z202" s="42">
        <v>0</v>
      </c>
      <c r="AA202" s="43">
        <v>0</v>
      </c>
      <c r="AB202" s="42">
        <v>1</v>
      </c>
      <c r="AC202" s="43">
        <v>4.3499999999999997E-2</v>
      </c>
      <c r="AD202" s="42">
        <v>4</v>
      </c>
      <c r="AE202" s="43">
        <v>6.6699999999999995E-2</v>
      </c>
      <c r="AF202" s="42">
        <v>0</v>
      </c>
      <c r="AG202" s="43">
        <v>0</v>
      </c>
      <c r="AH202" s="42">
        <v>0</v>
      </c>
      <c r="AI202" s="43">
        <v>0</v>
      </c>
      <c r="AJ202" s="42">
        <v>20</v>
      </c>
      <c r="AK202" s="43">
        <v>0.30769999999999997</v>
      </c>
      <c r="AL202" s="42">
        <v>11</v>
      </c>
      <c r="AM202" s="43">
        <v>0.19639999999999999</v>
      </c>
      <c r="AN202" s="42">
        <v>0</v>
      </c>
      <c r="AO202" s="43">
        <v>0</v>
      </c>
    </row>
    <row r="203" spans="1:41" x14ac:dyDescent="0.25">
      <c r="A203" s="42" t="s">
        <v>140</v>
      </c>
      <c r="B203" s="42">
        <v>0</v>
      </c>
      <c r="C203" s="43">
        <v>0</v>
      </c>
      <c r="D203" s="42">
        <v>0</v>
      </c>
      <c r="E203" s="43">
        <v>0</v>
      </c>
      <c r="F203" s="63">
        <v>0</v>
      </c>
      <c r="G203" s="43">
        <v>0</v>
      </c>
      <c r="H203" s="42">
        <v>0</v>
      </c>
      <c r="I203" s="43">
        <v>0</v>
      </c>
      <c r="J203" s="42">
        <v>0</v>
      </c>
      <c r="K203" s="43">
        <v>0</v>
      </c>
      <c r="L203" s="42">
        <v>0</v>
      </c>
      <c r="M203" s="43">
        <v>0</v>
      </c>
      <c r="N203" s="42">
        <v>0</v>
      </c>
      <c r="O203" s="43">
        <v>0</v>
      </c>
      <c r="P203" s="42">
        <v>0</v>
      </c>
      <c r="Q203" s="43">
        <v>0</v>
      </c>
      <c r="R203" s="42">
        <v>0</v>
      </c>
      <c r="S203" s="43">
        <v>0</v>
      </c>
      <c r="T203" s="42">
        <v>0</v>
      </c>
      <c r="U203" s="43">
        <v>0</v>
      </c>
      <c r="V203" s="42">
        <v>0</v>
      </c>
      <c r="W203" s="43">
        <v>0</v>
      </c>
      <c r="X203" s="42">
        <v>0</v>
      </c>
      <c r="Y203" s="43">
        <v>0</v>
      </c>
      <c r="Z203" s="42">
        <v>0</v>
      </c>
      <c r="AA203" s="43">
        <v>0</v>
      </c>
      <c r="AB203" s="42">
        <v>0</v>
      </c>
      <c r="AC203" s="43">
        <v>0</v>
      </c>
      <c r="AD203" s="42">
        <v>0</v>
      </c>
      <c r="AE203" s="43">
        <v>0</v>
      </c>
      <c r="AF203" s="42">
        <v>0</v>
      </c>
      <c r="AG203" s="43">
        <v>0</v>
      </c>
      <c r="AH203" s="42">
        <v>0</v>
      </c>
      <c r="AI203" s="43">
        <v>0</v>
      </c>
      <c r="AJ203" s="42">
        <v>2</v>
      </c>
      <c r="AK203" s="43">
        <v>3.0800000000000001E-2</v>
      </c>
      <c r="AL203" s="42">
        <v>0</v>
      </c>
      <c r="AM203" s="43">
        <v>0</v>
      </c>
      <c r="AN203" s="42">
        <v>0</v>
      </c>
      <c r="AO203" s="43">
        <v>0</v>
      </c>
    </row>
    <row r="204" spans="1:41" x14ac:dyDescent="0.25">
      <c r="A204" s="42" t="s">
        <v>141</v>
      </c>
      <c r="B204" s="42">
        <v>1</v>
      </c>
      <c r="C204" s="43">
        <v>8.6999999999999994E-3</v>
      </c>
      <c r="D204" s="42">
        <v>4</v>
      </c>
      <c r="E204" s="43">
        <v>2.7199999999999998E-2</v>
      </c>
      <c r="F204" s="63">
        <v>0</v>
      </c>
      <c r="G204" s="43">
        <v>0</v>
      </c>
      <c r="H204" s="42">
        <v>8</v>
      </c>
      <c r="I204" s="43">
        <v>0.1739</v>
      </c>
      <c r="J204" s="42">
        <v>0</v>
      </c>
      <c r="K204" s="43">
        <v>0</v>
      </c>
      <c r="L204" s="42">
        <v>0</v>
      </c>
      <c r="M204" s="43">
        <v>0</v>
      </c>
      <c r="N204" s="42">
        <v>5</v>
      </c>
      <c r="O204" s="43">
        <v>4.6300000000000001E-2</v>
      </c>
      <c r="P204" s="42">
        <v>0</v>
      </c>
      <c r="Q204" s="43">
        <v>0</v>
      </c>
      <c r="R204" s="42">
        <v>1</v>
      </c>
      <c r="S204" s="43">
        <v>1.4500000000000001E-2</v>
      </c>
      <c r="T204" s="42">
        <v>0</v>
      </c>
      <c r="U204" s="43">
        <v>0</v>
      </c>
      <c r="V204" s="42">
        <v>0</v>
      </c>
      <c r="W204" s="43">
        <v>0</v>
      </c>
      <c r="X204" s="42">
        <v>0</v>
      </c>
      <c r="Y204" s="43">
        <v>0</v>
      </c>
      <c r="Z204" s="42">
        <v>1</v>
      </c>
      <c r="AA204" s="43">
        <v>1.54E-2</v>
      </c>
      <c r="AB204" s="42">
        <v>1</v>
      </c>
      <c r="AC204" s="43">
        <v>4.3499999999999997E-2</v>
      </c>
      <c r="AD204" s="42">
        <v>4</v>
      </c>
      <c r="AE204" s="43">
        <v>6.6699999999999995E-2</v>
      </c>
      <c r="AF204" s="42">
        <v>3</v>
      </c>
      <c r="AG204" s="43">
        <v>6.9800000000000001E-2</v>
      </c>
      <c r="AH204" s="42">
        <v>0</v>
      </c>
      <c r="AI204" s="43">
        <v>0</v>
      </c>
      <c r="AJ204" s="42">
        <v>13</v>
      </c>
      <c r="AK204" s="43">
        <v>0.2</v>
      </c>
      <c r="AL204" s="42">
        <v>0</v>
      </c>
      <c r="AM204" s="43">
        <v>0</v>
      </c>
      <c r="AN204" s="42">
        <v>0</v>
      </c>
      <c r="AO204" s="43">
        <v>0</v>
      </c>
    </row>
    <row r="205" spans="1:41" x14ac:dyDescent="0.25">
      <c r="A205" s="42" t="s">
        <v>142</v>
      </c>
      <c r="B205" s="42">
        <v>4</v>
      </c>
      <c r="C205" s="43">
        <v>3.4799999999999998E-2</v>
      </c>
      <c r="D205" s="42">
        <v>2</v>
      </c>
      <c r="E205" s="43">
        <v>1.3599999999999999E-2</v>
      </c>
      <c r="F205" s="63">
        <v>2</v>
      </c>
      <c r="G205" s="43">
        <f>F205/160</f>
        <v>1.2500000000000001E-2</v>
      </c>
      <c r="H205" s="42">
        <v>1</v>
      </c>
      <c r="I205" s="43">
        <v>2.1700000000000001E-2</v>
      </c>
      <c r="J205" s="42">
        <v>0</v>
      </c>
      <c r="K205" s="43">
        <v>0</v>
      </c>
      <c r="L205" s="42">
        <v>0</v>
      </c>
      <c r="M205" s="43">
        <v>0</v>
      </c>
      <c r="N205" s="42">
        <v>0</v>
      </c>
      <c r="O205" s="43">
        <v>0</v>
      </c>
      <c r="P205" s="42">
        <v>0</v>
      </c>
      <c r="Q205" s="43">
        <v>0</v>
      </c>
      <c r="R205" s="42">
        <v>0</v>
      </c>
      <c r="S205" s="43">
        <v>0</v>
      </c>
      <c r="T205" s="42">
        <v>0</v>
      </c>
      <c r="U205" s="43">
        <v>0</v>
      </c>
      <c r="V205" s="42">
        <v>0</v>
      </c>
      <c r="W205" s="43">
        <v>0</v>
      </c>
      <c r="X205" s="42">
        <v>0</v>
      </c>
      <c r="Y205" s="43">
        <v>0</v>
      </c>
      <c r="Z205" s="42">
        <v>0</v>
      </c>
      <c r="AA205" s="43">
        <v>0</v>
      </c>
      <c r="AB205" s="42">
        <v>0</v>
      </c>
      <c r="AC205" s="43">
        <v>0</v>
      </c>
      <c r="AD205" s="42">
        <v>0</v>
      </c>
      <c r="AE205" s="43">
        <v>0</v>
      </c>
      <c r="AF205" s="42">
        <v>0</v>
      </c>
      <c r="AG205" s="43">
        <v>0</v>
      </c>
      <c r="AH205" s="42">
        <v>0</v>
      </c>
      <c r="AI205" s="43">
        <v>0</v>
      </c>
      <c r="AJ205" s="42">
        <v>0</v>
      </c>
      <c r="AK205" s="43">
        <v>0</v>
      </c>
      <c r="AL205" s="42">
        <v>0</v>
      </c>
      <c r="AM205" s="43">
        <v>0</v>
      </c>
      <c r="AN205" s="42">
        <v>0</v>
      </c>
      <c r="AO205" s="43">
        <v>0</v>
      </c>
    </row>
    <row r="207" spans="1:41" x14ac:dyDescent="0.25">
      <c r="A207" s="69" t="s">
        <v>215</v>
      </c>
      <c r="B207" s="70"/>
      <c r="C207" s="70"/>
      <c r="D207"/>
      <c r="E207"/>
      <c r="H207"/>
      <c r="I207"/>
      <c r="R207"/>
      <c r="S207"/>
      <c r="Z207"/>
      <c r="AA207"/>
      <c r="AB207"/>
      <c r="AC207"/>
      <c r="AD207"/>
      <c r="AE207"/>
      <c r="AJ207"/>
      <c r="AK207"/>
      <c r="AL207"/>
      <c r="AM207"/>
      <c r="AN207"/>
      <c r="AO207"/>
    </row>
    <row r="208" spans="1:41" x14ac:dyDescent="0.25">
      <c r="A208" s="56" t="s">
        <v>1</v>
      </c>
      <c r="B208" s="56" t="s">
        <v>2</v>
      </c>
      <c r="C208" s="56" t="s">
        <v>3</v>
      </c>
      <c r="D208" s="56" t="s">
        <v>2</v>
      </c>
      <c r="E208" s="56" t="s">
        <v>3</v>
      </c>
      <c r="F208" s="62" t="s">
        <v>2</v>
      </c>
      <c r="G208" s="56" t="s">
        <v>3</v>
      </c>
      <c r="H208" s="56" t="s">
        <v>2</v>
      </c>
      <c r="I208" s="56" t="s">
        <v>3</v>
      </c>
      <c r="J208" s="56" t="s">
        <v>2</v>
      </c>
      <c r="K208" s="56" t="s">
        <v>3</v>
      </c>
      <c r="L208" s="56" t="s">
        <v>2</v>
      </c>
      <c r="M208" s="56" t="s">
        <v>3</v>
      </c>
      <c r="N208" s="56" t="s">
        <v>2</v>
      </c>
      <c r="O208" s="56" t="s">
        <v>3</v>
      </c>
      <c r="P208" s="56" t="s">
        <v>2</v>
      </c>
      <c r="Q208" s="56" t="s">
        <v>3</v>
      </c>
      <c r="R208" s="56" t="s">
        <v>2</v>
      </c>
      <c r="S208" s="56" t="s">
        <v>3</v>
      </c>
      <c r="T208" s="56" t="s">
        <v>2</v>
      </c>
      <c r="U208" s="56" t="s">
        <v>3</v>
      </c>
      <c r="V208" s="56" t="s">
        <v>2</v>
      </c>
      <c r="W208" s="56" t="s">
        <v>3</v>
      </c>
      <c r="X208" s="56" t="s">
        <v>2</v>
      </c>
      <c r="Y208" s="56" t="s">
        <v>3</v>
      </c>
      <c r="Z208" s="56" t="s">
        <v>2</v>
      </c>
      <c r="AA208" s="56" t="s">
        <v>3</v>
      </c>
      <c r="AB208" s="56" t="s">
        <v>2</v>
      </c>
      <c r="AC208" s="56" t="s">
        <v>3</v>
      </c>
      <c r="AD208" s="56" t="s">
        <v>2</v>
      </c>
      <c r="AE208" s="56" t="s">
        <v>3</v>
      </c>
      <c r="AF208" s="56" t="s">
        <v>2</v>
      </c>
      <c r="AG208" s="56" t="s">
        <v>3</v>
      </c>
      <c r="AH208" s="56" t="s">
        <v>2</v>
      </c>
      <c r="AI208" s="56" t="s">
        <v>3</v>
      </c>
      <c r="AJ208" s="56" t="s">
        <v>2</v>
      </c>
      <c r="AK208" s="56" t="s">
        <v>3</v>
      </c>
      <c r="AL208" s="56" t="s">
        <v>2</v>
      </c>
      <c r="AM208" s="56" t="s">
        <v>3</v>
      </c>
      <c r="AN208" s="56" t="s">
        <v>2</v>
      </c>
      <c r="AO208" s="56" t="s">
        <v>3</v>
      </c>
    </row>
    <row r="209" spans="1:41" x14ac:dyDescent="0.25">
      <c r="A209" s="42" t="s">
        <v>10</v>
      </c>
      <c r="B209" s="42">
        <v>0</v>
      </c>
      <c r="C209" s="43">
        <v>0</v>
      </c>
      <c r="D209" s="42">
        <v>0</v>
      </c>
      <c r="E209" s="43">
        <v>0</v>
      </c>
      <c r="F209" s="63">
        <v>0</v>
      </c>
      <c r="G209" s="43">
        <v>0</v>
      </c>
      <c r="H209" s="42">
        <v>0</v>
      </c>
      <c r="I209" s="43">
        <v>0</v>
      </c>
      <c r="J209" s="42">
        <v>0</v>
      </c>
      <c r="K209" s="43">
        <v>0</v>
      </c>
      <c r="L209" s="42">
        <v>0</v>
      </c>
      <c r="M209" s="43">
        <v>0</v>
      </c>
      <c r="N209" s="42">
        <v>0</v>
      </c>
      <c r="O209" s="43">
        <v>0</v>
      </c>
      <c r="P209" s="42">
        <v>0</v>
      </c>
      <c r="Q209" s="43">
        <v>0</v>
      </c>
      <c r="R209" s="42">
        <v>0</v>
      </c>
      <c r="S209" s="43">
        <v>0</v>
      </c>
      <c r="T209" s="42">
        <v>0</v>
      </c>
      <c r="U209" s="43">
        <v>0</v>
      </c>
      <c r="V209" s="42">
        <v>0</v>
      </c>
      <c r="W209" s="43">
        <v>0</v>
      </c>
      <c r="X209" s="42">
        <v>0</v>
      </c>
      <c r="Y209" s="43">
        <v>0</v>
      </c>
      <c r="Z209" s="42">
        <v>0</v>
      </c>
      <c r="AA209" s="43">
        <v>0</v>
      </c>
      <c r="AB209" s="42">
        <v>0</v>
      </c>
      <c r="AC209" s="43">
        <v>0</v>
      </c>
      <c r="AD209" s="42">
        <v>0</v>
      </c>
      <c r="AE209" s="43">
        <v>0</v>
      </c>
      <c r="AF209" s="42">
        <v>0</v>
      </c>
      <c r="AG209" s="43">
        <v>0</v>
      </c>
      <c r="AH209" s="42">
        <v>0</v>
      </c>
      <c r="AI209" s="43">
        <v>0</v>
      </c>
      <c r="AJ209" s="42">
        <v>0</v>
      </c>
      <c r="AK209" s="43">
        <v>0</v>
      </c>
      <c r="AL209" s="42">
        <v>0</v>
      </c>
      <c r="AM209" s="43">
        <v>0</v>
      </c>
      <c r="AN209" s="42">
        <v>0</v>
      </c>
      <c r="AO209" s="43">
        <v>0</v>
      </c>
    </row>
    <row r="211" spans="1:41" x14ac:dyDescent="0.25">
      <c r="A211" s="69" t="s">
        <v>216</v>
      </c>
      <c r="B211" s="70"/>
      <c r="C211" s="70"/>
      <c r="D211"/>
      <c r="E211"/>
      <c r="H211"/>
      <c r="I211"/>
      <c r="R211"/>
      <c r="S211"/>
      <c r="Z211"/>
      <c r="AA211"/>
      <c r="AB211"/>
      <c r="AC211"/>
      <c r="AD211"/>
      <c r="AE211"/>
      <c r="AJ211"/>
      <c r="AK211"/>
      <c r="AL211"/>
      <c r="AM211"/>
      <c r="AN211"/>
      <c r="AO211"/>
    </row>
    <row r="212" spans="1:41" x14ac:dyDescent="0.25">
      <c r="A212" s="56" t="s">
        <v>1</v>
      </c>
      <c r="B212" s="56" t="s">
        <v>2</v>
      </c>
      <c r="C212" s="56" t="s">
        <v>3</v>
      </c>
      <c r="D212" s="56" t="s">
        <v>2</v>
      </c>
      <c r="E212" s="56" t="s">
        <v>3</v>
      </c>
      <c r="F212" s="62" t="s">
        <v>2</v>
      </c>
      <c r="G212" s="56" t="s">
        <v>3</v>
      </c>
      <c r="H212" s="56" t="s">
        <v>2</v>
      </c>
      <c r="I212" s="56" t="s">
        <v>3</v>
      </c>
      <c r="J212" s="56" t="s">
        <v>2</v>
      </c>
      <c r="K212" s="56" t="s">
        <v>3</v>
      </c>
      <c r="L212" s="56" t="s">
        <v>2</v>
      </c>
      <c r="M212" s="56" t="s">
        <v>3</v>
      </c>
      <c r="N212" s="56" t="s">
        <v>2</v>
      </c>
      <c r="O212" s="56" t="s">
        <v>3</v>
      </c>
      <c r="P212" s="56" t="s">
        <v>2</v>
      </c>
      <c r="Q212" s="56" t="s">
        <v>3</v>
      </c>
      <c r="R212" s="56" t="s">
        <v>2</v>
      </c>
      <c r="S212" s="56" t="s">
        <v>3</v>
      </c>
      <c r="T212" s="56" t="s">
        <v>2</v>
      </c>
      <c r="U212" s="56" t="s">
        <v>3</v>
      </c>
      <c r="V212" s="56" t="s">
        <v>2</v>
      </c>
      <c r="W212" s="56" t="s">
        <v>3</v>
      </c>
      <c r="X212" s="56" t="s">
        <v>2</v>
      </c>
      <c r="Y212" s="56" t="s">
        <v>3</v>
      </c>
      <c r="Z212" s="56" t="s">
        <v>2</v>
      </c>
      <c r="AA212" s="56" t="s">
        <v>3</v>
      </c>
      <c r="AB212" s="56" t="s">
        <v>2</v>
      </c>
      <c r="AC212" s="56" t="s">
        <v>3</v>
      </c>
      <c r="AD212" s="56" t="s">
        <v>2</v>
      </c>
      <c r="AE212" s="56" t="s">
        <v>3</v>
      </c>
      <c r="AF212" s="56" t="s">
        <v>2</v>
      </c>
      <c r="AG212" s="56" t="s">
        <v>3</v>
      </c>
      <c r="AH212" s="56" t="s">
        <v>2</v>
      </c>
      <c r="AI212" s="56" t="s">
        <v>3</v>
      </c>
      <c r="AJ212" s="56" t="s">
        <v>2</v>
      </c>
      <c r="AK212" s="56" t="s">
        <v>3</v>
      </c>
      <c r="AL212" s="56" t="s">
        <v>2</v>
      </c>
      <c r="AM212" s="56" t="s">
        <v>3</v>
      </c>
      <c r="AN212" s="56" t="s">
        <v>2</v>
      </c>
      <c r="AO212" s="56" t="s">
        <v>3</v>
      </c>
    </row>
    <row r="213" spans="1:41" x14ac:dyDescent="0.25">
      <c r="A213" s="42" t="s">
        <v>143</v>
      </c>
      <c r="B213" s="42">
        <v>0</v>
      </c>
      <c r="C213" s="43">
        <v>0</v>
      </c>
      <c r="D213" s="42">
        <v>0</v>
      </c>
      <c r="E213" s="43">
        <v>0</v>
      </c>
      <c r="F213" s="63">
        <v>0</v>
      </c>
      <c r="G213" s="43">
        <v>0</v>
      </c>
      <c r="H213" s="42">
        <v>0</v>
      </c>
      <c r="I213" s="43">
        <v>0</v>
      </c>
      <c r="J213" s="42">
        <v>0</v>
      </c>
      <c r="K213" s="43">
        <v>0</v>
      </c>
      <c r="L213" s="42">
        <v>0</v>
      </c>
      <c r="M213" s="43">
        <v>0</v>
      </c>
      <c r="N213" s="42">
        <v>0</v>
      </c>
      <c r="O213" s="43">
        <v>0</v>
      </c>
      <c r="P213" s="42">
        <v>0</v>
      </c>
      <c r="Q213" s="43">
        <v>0</v>
      </c>
      <c r="R213" s="42">
        <v>0</v>
      </c>
      <c r="S213" s="43">
        <v>0</v>
      </c>
      <c r="T213" s="42">
        <v>0</v>
      </c>
      <c r="U213" s="43">
        <v>0</v>
      </c>
      <c r="V213" s="42">
        <v>0</v>
      </c>
      <c r="W213" s="43">
        <v>0</v>
      </c>
      <c r="X213" s="42">
        <v>0</v>
      </c>
      <c r="Y213" s="43">
        <v>0</v>
      </c>
      <c r="Z213" s="42">
        <v>0</v>
      </c>
      <c r="AA213" s="43">
        <v>0</v>
      </c>
      <c r="AB213" s="42">
        <v>0</v>
      </c>
      <c r="AC213" s="43">
        <v>0</v>
      </c>
      <c r="AD213" s="42">
        <v>0</v>
      </c>
      <c r="AE213" s="43">
        <v>0</v>
      </c>
      <c r="AF213" s="42">
        <v>0</v>
      </c>
      <c r="AG213" s="43">
        <v>0</v>
      </c>
      <c r="AH213" s="42">
        <v>0</v>
      </c>
      <c r="AI213" s="43">
        <v>0</v>
      </c>
      <c r="AJ213" s="42">
        <v>0</v>
      </c>
      <c r="AK213" s="43">
        <v>0</v>
      </c>
      <c r="AL213" s="42">
        <v>0</v>
      </c>
      <c r="AM213" s="43">
        <v>0</v>
      </c>
      <c r="AN213" s="42">
        <v>0</v>
      </c>
      <c r="AO213" s="43">
        <v>0</v>
      </c>
    </row>
    <row r="215" spans="1:41" x14ac:dyDescent="0.25">
      <c r="A215" s="69" t="s">
        <v>144</v>
      </c>
      <c r="B215" s="70"/>
      <c r="C215" s="70"/>
      <c r="D215"/>
      <c r="E215"/>
      <c r="H215"/>
      <c r="I215"/>
      <c r="R215"/>
      <c r="S215"/>
      <c r="Z215"/>
      <c r="AA215"/>
      <c r="AB215"/>
      <c r="AC215"/>
      <c r="AD215"/>
      <c r="AE215"/>
      <c r="AJ215"/>
      <c r="AK215"/>
      <c r="AL215"/>
      <c r="AM215"/>
      <c r="AN215"/>
      <c r="AO215"/>
    </row>
    <row r="216" spans="1:41" x14ac:dyDescent="0.25">
      <c r="A216" s="56" t="s">
        <v>1</v>
      </c>
      <c r="B216" s="56" t="s">
        <v>2</v>
      </c>
      <c r="C216" s="56" t="s">
        <v>3</v>
      </c>
      <c r="D216" s="56" t="s">
        <v>2</v>
      </c>
      <c r="E216" s="56" t="s">
        <v>3</v>
      </c>
      <c r="F216" s="62" t="s">
        <v>2</v>
      </c>
      <c r="G216" s="56" t="s">
        <v>3</v>
      </c>
      <c r="H216" s="56" t="s">
        <v>2</v>
      </c>
      <c r="I216" s="56" t="s">
        <v>3</v>
      </c>
      <c r="J216" s="56" t="s">
        <v>2</v>
      </c>
      <c r="K216" s="56" t="s">
        <v>3</v>
      </c>
      <c r="L216" s="56" t="s">
        <v>2</v>
      </c>
      <c r="M216" s="56" t="s">
        <v>3</v>
      </c>
      <c r="N216" s="56" t="s">
        <v>2</v>
      </c>
      <c r="O216" s="56" t="s">
        <v>3</v>
      </c>
      <c r="P216" s="56" t="s">
        <v>2</v>
      </c>
      <c r="Q216" s="56" t="s">
        <v>3</v>
      </c>
      <c r="R216" s="56" t="s">
        <v>2</v>
      </c>
      <c r="S216" s="56" t="s">
        <v>3</v>
      </c>
      <c r="T216" s="56" t="s">
        <v>2</v>
      </c>
      <c r="U216" s="56" t="s">
        <v>3</v>
      </c>
      <c r="V216" s="56" t="s">
        <v>2</v>
      </c>
      <c r="W216" s="56" t="s">
        <v>3</v>
      </c>
      <c r="X216" s="56" t="s">
        <v>2</v>
      </c>
      <c r="Y216" s="56" t="s">
        <v>3</v>
      </c>
      <c r="Z216" s="56" t="s">
        <v>2</v>
      </c>
      <c r="AA216" s="56" t="s">
        <v>3</v>
      </c>
      <c r="AB216" s="56" t="s">
        <v>2</v>
      </c>
      <c r="AC216" s="56" t="s">
        <v>3</v>
      </c>
      <c r="AD216" s="56" t="s">
        <v>2</v>
      </c>
      <c r="AE216" s="56" t="s">
        <v>3</v>
      </c>
      <c r="AF216" s="56" t="s">
        <v>2</v>
      </c>
      <c r="AG216" s="56" t="s">
        <v>3</v>
      </c>
      <c r="AH216" s="56" t="s">
        <v>2</v>
      </c>
      <c r="AI216" s="56" t="s">
        <v>3</v>
      </c>
      <c r="AJ216" s="56" t="s">
        <v>2</v>
      </c>
      <c r="AK216" s="56" t="s">
        <v>3</v>
      </c>
      <c r="AL216" s="56" t="s">
        <v>2</v>
      </c>
      <c r="AM216" s="56" t="s">
        <v>3</v>
      </c>
      <c r="AN216" s="56" t="s">
        <v>2</v>
      </c>
      <c r="AO216" s="56" t="s">
        <v>3</v>
      </c>
    </row>
    <row r="217" spans="1:41" x14ac:dyDescent="0.25">
      <c r="A217" s="42" t="s">
        <v>145</v>
      </c>
      <c r="B217" s="42">
        <v>27</v>
      </c>
      <c r="C217" s="43">
        <v>0.1421</v>
      </c>
      <c r="D217" s="42">
        <v>43</v>
      </c>
      <c r="E217" s="43">
        <v>0.1648</v>
      </c>
      <c r="F217" s="63">
        <v>26</v>
      </c>
      <c r="G217" s="43">
        <f t="shared" ref="G217:G225" si="14">F217/160</f>
        <v>0.16250000000000001</v>
      </c>
      <c r="H217" s="42">
        <v>11</v>
      </c>
      <c r="I217" s="43">
        <v>0.1019</v>
      </c>
      <c r="J217" s="42">
        <v>5</v>
      </c>
      <c r="K217" s="43">
        <v>8.4699999999999998E-2</v>
      </c>
      <c r="L217" s="42">
        <v>11</v>
      </c>
      <c r="M217" s="43">
        <v>0.16669999999999999</v>
      </c>
      <c r="N217" s="42">
        <v>9</v>
      </c>
      <c r="O217" s="43">
        <v>6.8699999999999997E-2</v>
      </c>
      <c r="P217" s="42">
        <v>6</v>
      </c>
      <c r="Q217" s="43">
        <v>0.13950000000000001</v>
      </c>
      <c r="R217" s="42">
        <v>9</v>
      </c>
      <c r="S217" s="43">
        <v>8.1799999999999998E-2</v>
      </c>
      <c r="T217" s="42">
        <v>1</v>
      </c>
      <c r="U217" s="43">
        <v>3.5700000000000003E-2</v>
      </c>
      <c r="V217" s="42">
        <v>2</v>
      </c>
      <c r="W217" s="43">
        <v>0.08</v>
      </c>
      <c r="X217" s="42">
        <v>13</v>
      </c>
      <c r="Y217" s="43">
        <v>0.16250000000000001</v>
      </c>
      <c r="Z217" s="42">
        <v>27</v>
      </c>
      <c r="AA217" s="43">
        <v>0.17530000000000001</v>
      </c>
      <c r="AB217" s="42">
        <v>17</v>
      </c>
      <c r="AC217" s="43">
        <v>0.2742</v>
      </c>
      <c r="AD217" s="42">
        <v>14</v>
      </c>
      <c r="AE217" s="43">
        <v>0.1386</v>
      </c>
      <c r="AF217" s="42">
        <v>13</v>
      </c>
      <c r="AG217" s="43">
        <v>0.14610000000000001</v>
      </c>
      <c r="AH217" s="42">
        <v>3</v>
      </c>
      <c r="AI217" s="43">
        <v>0.13039999999999999</v>
      </c>
      <c r="AJ217" s="42">
        <v>36</v>
      </c>
      <c r="AK217" s="43">
        <v>0.21179999999999999</v>
      </c>
      <c r="AL217" s="42">
        <v>18</v>
      </c>
      <c r="AM217" s="43">
        <v>0.1636</v>
      </c>
      <c r="AN217" s="42">
        <v>5</v>
      </c>
      <c r="AO217" s="43">
        <v>0.12820000000000001</v>
      </c>
    </row>
    <row r="218" spans="1:41" x14ac:dyDescent="0.25">
      <c r="A218" s="42" t="s">
        <v>146</v>
      </c>
      <c r="B218" s="42">
        <v>8</v>
      </c>
      <c r="C218" s="43">
        <v>4.2099999999999999E-2</v>
      </c>
      <c r="D218" s="42">
        <v>22</v>
      </c>
      <c r="E218" s="43">
        <v>8.43E-2</v>
      </c>
      <c r="F218" s="63">
        <v>6</v>
      </c>
      <c r="G218" s="43">
        <f t="shared" si="14"/>
        <v>3.7499999999999999E-2</v>
      </c>
      <c r="H218" s="42">
        <v>2</v>
      </c>
      <c r="I218" s="43">
        <v>1.8499999999999999E-2</v>
      </c>
      <c r="J218" s="42">
        <v>1</v>
      </c>
      <c r="K218" s="43">
        <v>1.6899999999999998E-2</v>
      </c>
      <c r="L218" s="42">
        <v>1</v>
      </c>
      <c r="M218" s="43">
        <v>1.52E-2</v>
      </c>
      <c r="N218" s="42">
        <v>4</v>
      </c>
      <c r="O218" s="43">
        <v>3.0499999999999999E-2</v>
      </c>
      <c r="P218" s="42">
        <v>6</v>
      </c>
      <c r="Q218" s="43">
        <v>0.13950000000000001</v>
      </c>
      <c r="R218" s="42">
        <v>4</v>
      </c>
      <c r="S218" s="43">
        <v>3.6400000000000002E-2</v>
      </c>
      <c r="T218" s="42">
        <v>1</v>
      </c>
      <c r="U218" s="43">
        <v>3.5700000000000003E-2</v>
      </c>
      <c r="V218" s="42">
        <v>3</v>
      </c>
      <c r="W218" s="43">
        <v>0.12</v>
      </c>
      <c r="X218" s="42">
        <v>6</v>
      </c>
      <c r="Y218" s="43">
        <v>7.4999999999999997E-2</v>
      </c>
      <c r="Z218" s="42">
        <v>6</v>
      </c>
      <c r="AA218" s="43">
        <v>3.9E-2</v>
      </c>
      <c r="AB218" s="42">
        <v>4</v>
      </c>
      <c r="AC218" s="43">
        <v>6.4500000000000002E-2</v>
      </c>
      <c r="AD218" s="42">
        <v>5</v>
      </c>
      <c r="AE218" s="43">
        <v>4.9500000000000002E-2</v>
      </c>
      <c r="AF218" s="42">
        <v>3</v>
      </c>
      <c r="AG218" s="43">
        <v>3.3700000000000001E-2</v>
      </c>
      <c r="AH218" s="42">
        <v>0</v>
      </c>
      <c r="AI218" s="43">
        <v>0</v>
      </c>
      <c r="AJ218" s="42">
        <v>5</v>
      </c>
      <c r="AK218" s="43">
        <v>2.9399999999999999E-2</v>
      </c>
      <c r="AL218" s="42">
        <v>5</v>
      </c>
      <c r="AM218" s="43">
        <v>4.5499999999999999E-2</v>
      </c>
      <c r="AN218" s="42">
        <v>2</v>
      </c>
      <c r="AO218" s="43">
        <v>5.1299999999999998E-2</v>
      </c>
    </row>
    <row r="219" spans="1:41" x14ac:dyDescent="0.25">
      <c r="A219" s="42" t="s">
        <v>147</v>
      </c>
      <c r="B219" s="42">
        <v>97</v>
      </c>
      <c r="C219" s="43">
        <v>0.51049999999999995</v>
      </c>
      <c r="D219" s="42">
        <v>118</v>
      </c>
      <c r="E219" s="43">
        <v>0.4521</v>
      </c>
      <c r="F219" s="63">
        <v>81</v>
      </c>
      <c r="G219" s="43">
        <f t="shared" si="14"/>
        <v>0.50624999999999998</v>
      </c>
      <c r="H219" s="42">
        <v>62</v>
      </c>
      <c r="I219" s="43">
        <v>0.57410000000000005</v>
      </c>
      <c r="J219" s="42">
        <v>25</v>
      </c>
      <c r="K219" s="43">
        <v>0.42370000000000002</v>
      </c>
      <c r="L219" s="42">
        <v>28</v>
      </c>
      <c r="M219" s="43">
        <v>0.42420000000000002</v>
      </c>
      <c r="N219" s="42">
        <v>45</v>
      </c>
      <c r="O219" s="43">
        <v>0.34350000000000003</v>
      </c>
      <c r="P219" s="42">
        <v>19</v>
      </c>
      <c r="Q219" s="43">
        <v>0.44190000000000002</v>
      </c>
      <c r="R219" s="42">
        <v>44</v>
      </c>
      <c r="S219" s="43">
        <v>0.4</v>
      </c>
      <c r="T219" s="42">
        <v>13</v>
      </c>
      <c r="U219" s="43">
        <v>0.46429999999999999</v>
      </c>
      <c r="V219" s="42">
        <v>9</v>
      </c>
      <c r="W219" s="43">
        <v>0.36</v>
      </c>
      <c r="X219" s="42">
        <v>37</v>
      </c>
      <c r="Y219" s="43">
        <v>0.46250000000000002</v>
      </c>
      <c r="Z219" s="42">
        <v>97</v>
      </c>
      <c r="AA219" s="43">
        <v>0.62990000000000002</v>
      </c>
      <c r="AB219" s="42">
        <v>37</v>
      </c>
      <c r="AC219" s="43">
        <v>0.5968</v>
      </c>
      <c r="AD219" s="42">
        <v>47</v>
      </c>
      <c r="AE219" s="43">
        <v>0.46529999999999999</v>
      </c>
      <c r="AF219" s="42">
        <v>42</v>
      </c>
      <c r="AG219" s="43">
        <v>0.47189999999999999</v>
      </c>
      <c r="AH219" s="42">
        <v>12</v>
      </c>
      <c r="AI219" s="43">
        <v>0.52170000000000005</v>
      </c>
      <c r="AJ219" s="42">
        <v>102</v>
      </c>
      <c r="AK219" s="43">
        <v>0.6</v>
      </c>
      <c r="AL219" s="42">
        <v>53</v>
      </c>
      <c r="AM219" s="43">
        <v>0.48180000000000001</v>
      </c>
      <c r="AN219" s="42">
        <v>16</v>
      </c>
      <c r="AO219" s="43">
        <v>0.4103</v>
      </c>
    </row>
    <row r="220" spans="1:41" x14ac:dyDescent="0.25">
      <c r="A220" s="42" t="s">
        <v>148</v>
      </c>
      <c r="B220" s="42">
        <v>34</v>
      </c>
      <c r="C220" s="43">
        <v>0.1789</v>
      </c>
      <c r="D220" s="42">
        <v>51</v>
      </c>
      <c r="E220" s="43">
        <v>0.19539999999999999</v>
      </c>
      <c r="F220" s="63">
        <v>21</v>
      </c>
      <c r="G220" s="43">
        <f t="shared" si="14"/>
        <v>0.13125000000000001</v>
      </c>
      <c r="H220" s="42">
        <v>18</v>
      </c>
      <c r="I220" s="43">
        <v>0.16669999999999999</v>
      </c>
      <c r="J220" s="42">
        <v>22</v>
      </c>
      <c r="K220" s="43">
        <v>0.37290000000000001</v>
      </c>
      <c r="L220" s="42">
        <v>15</v>
      </c>
      <c r="M220" s="43">
        <v>0.2273</v>
      </c>
      <c r="N220" s="42">
        <v>42</v>
      </c>
      <c r="O220" s="43">
        <v>0.3206</v>
      </c>
      <c r="P220" s="42">
        <v>11</v>
      </c>
      <c r="Q220" s="43">
        <v>0.25580000000000003</v>
      </c>
      <c r="R220" s="42">
        <v>19</v>
      </c>
      <c r="S220" s="43">
        <v>0.17269999999999999</v>
      </c>
      <c r="T220" s="42">
        <v>8</v>
      </c>
      <c r="U220" s="43">
        <v>0.28570000000000001</v>
      </c>
      <c r="V220" s="42">
        <v>4</v>
      </c>
      <c r="W220" s="43">
        <v>0.16</v>
      </c>
      <c r="X220" s="42">
        <v>23</v>
      </c>
      <c r="Y220" s="43">
        <v>0.28749999999999998</v>
      </c>
      <c r="Z220" s="42">
        <v>24</v>
      </c>
      <c r="AA220" s="43">
        <v>0.15579999999999999</v>
      </c>
      <c r="AB220" s="42">
        <v>10</v>
      </c>
      <c r="AC220" s="43">
        <v>0.1613</v>
      </c>
      <c r="AD220" s="42">
        <v>25</v>
      </c>
      <c r="AE220" s="43">
        <v>0.2475</v>
      </c>
      <c r="AF220" s="42">
        <v>21</v>
      </c>
      <c r="AG220" s="43">
        <v>0.23599999999999999</v>
      </c>
      <c r="AH220" s="42">
        <v>5</v>
      </c>
      <c r="AI220" s="43">
        <v>0.21740000000000001</v>
      </c>
      <c r="AJ220" s="42">
        <v>22</v>
      </c>
      <c r="AK220" s="43">
        <v>0.12939999999999999</v>
      </c>
      <c r="AL220" s="42">
        <v>10</v>
      </c>
      <c r="AM220" s="43">
        <v>9.0899999999999995E-2</v>
      </c>
      <c r="AN220" s="42">
        <v>11</v>
      </c>
      <c r="AO220" s="43">
        <v>0.28210000000000002</v>
      </c>
    </row>
    <row r="221" spans="1:41" x14ac:dyDescent="0.25">
      <c r="A221" s="42" t="s">
        <v>149</v>
      </c>
      <c r="B221" s="42">
        <v>61</v>
      </c>
      <c r="C221" s="43">
        <v>0.3211</v>
      </c>
      <c r="D221" s="42">
        <v>71</v>
      </c>
      <c r="E221" s="43">
        <v>0.27200000000000002</v>
      </c>
      <c r="F221" s="63">
        <v>30</v>
      </c>
      <c r="G221" s="43">
        <f t="shared" si="14"/>
        <v>0.1875</v>
      </c>
      <c r="H221" s="42">
        <v>23</v>
      </c>
      <c r="I221" s="43">
        <v>0.21299999999999999</v>
      </c>
      <c r="J221" s="42">
        <v>18</v>
      </c>
      <c r="K221" s="43">
        <v>0.30509999999999998</v>
      </c>
      <c r="L221" s="42">
        <v>20</v>
      </c>
      <c r="M221" s="43">
        <v>0.30299999999999999</v>
      </c>
      <c r="N221" s="42">
        <v>55</v>
      </c>
      <c r="O221" s="43">
        <v>0.41980000000000001</v>
      </c>
      <c r="P221" s="42">
        <v>8</v>
      </c>
      <c r="Q221" s="43">
        <v>0.186</v>
      </c>
      <c r="R221" s="42">
        <v>31</v>
      </c>
      <c r="S221" s="43">
        <v>0.28179999999999999</v>
      </c>
      <c r="T221" s="42">
        <v>11</v>
      </c>
      <c r="U221" s="43">
        <v>0.39290000000000003</v>
      </c>
      <c r="V221" s="42">
        <v>7</v>
      </c>
      <c r="W221" s="43">
        <v>0.28000000000000003</v>
      </c>
      <c r="X221" s="42">
        <v>19</v>
      </c>
      <c r="Y221" s="43">
        <v>0.23749999999999999</v>
      </c>
      <c r="Z221" s="42">
        <v>37</v>
      </c>
      <c r="AA221" s="43">
        <v>0.24030000000000001</v>
      </c>
      <c r="AB221" s="42">
        <v>3</v>
      </c>
      <c r="AC221" s="43">
        <v>4.8399999999999999E-2</v>
      </c>
      <c r="AD221" s="42">
        <v>23</v>
      </c>
      <c r="AE221" s="43">
        <v>0.22770000000000001</v>
      </c>
      <c r="AF221" s="42">
        <v>22</v>
      </c>
      <c r="AG221" s="43">
        <v>0.2472</v>
      </c>
      <c r="AH221" s="42">
        <v>8</v>
      </c>
      <c r="AI221" s="43">
        <v>0.3478</v>
      </c>
      <c r="AJ221" s="42">
        <v>30</v>
      </c>
      <c r="AK221" s="43">
        <v>0.17649999999999999</v>
      </c>
      <c r="AL221" s="42">
        <v>17</v>
      </c>
      <c r="AM221" s="43">
        <v>0.1545</v>
      </c>
      <c r="AN221" s="42">
        <v>16</v>
      </c>
      <c r="AO221" s="43">
        <v>0.4103</v>
      </c>
    </row>
    <row r="222" spans="1:41" x14ac:dyDescent="0.25">
      <c r="A222" s="42" t="s">
        <v>150</v>
      </c>
      <c r="B222" s="42">
        <v>41</v>
      </c>
      <c r="C222" s="43">
        <v>0.21579999999999999</v>
      </c>
      <c r="D222" s="42">
        <v>56</v>
      </c>
      <c r="E222" s="43">
        <v>0.21460000000000001</v>
      </c>
      <c r="F222" s="63">
        <v>28</v>
      </c>
      <c r="G222" s="43">
        <f t="shared" si="14"/>
        <v>0.17499999999999999</v>
      </c>
      <c r="H222" s="42">
        <v>16</v>
      </c>
      <c r="I222" s="43">
        <v>0.14810000000000001</v>
      </c>
      <c r="J222" s="42">
        <v>13</v>
      </c>
      <c r="K222" s="43">
        <v>0.2203</v>
      </c>
      <c r="L222" s="42">
        <v>13</v>
      </c>
      <c r="M222" s="43">
        <v>0.19700000000000001</v>
      </c>
      <c r="N222" s="42">
        <v>40</v>
      </c>
      <c r="O222" s="43">
        <v>0.30530000000000002</v>
      </c>
      <c r="P222" s="42">
        <v>12</v>
      </c>
      <c r="Q222" s="43">
        <v>0.27910000000000001</v>
      </c>
      <c r="R222" s="42">
        <v>23</v>
      </c>
      <c r="S222" s="43">
        <v>0.20910000000000001</v>
      </c>
      <c r="T222" s="42">
        <v>8</v>
      </c>
      <c r="U222" s="43">
        <v>0.28570000000000001</v>
      </c>
      <c r="V222" s="42">
        <v>5</v>
      </c>
      <c r="W222" s="43">
        <v>0.2</v>
      </c>
      <c r="X222" s="42">
        <v>14</v>
      </c>
      <c r="Y222" s="43">
        <v>0.17499999999999999</v>
      </c>
      <c r="Z222" s="42">
        <v>25</v>
      </c>
      <c r="AA222" s="43">
        <v>0.1623</v>
      </c>
      <c r="AB222" s="42">
        <v>7</v>
      </c>
      <c r="AC222" s="43">
        <v>0.1129</v>
      </c>
      <c r="AD222" s="42">
        <v>24</v>
      </c>
      <c r="AE222" s="43">
        <v>0.23760000000000001</v>
      </c>
      <c r="AF222" s="42">
        <v>21</v>
      </c>
      <c r="AG222" s="43">
        <v>0.23599999999999999</v>
      </c>
      <c r="AH222" s="42">
        <v>6</v>
      </c>
      <c r="AI222" s="43">
        <v>0.26090000000000002</v>
      </c>
      <c r="AJ222" s="42">
        <v>19</v>
      </c>
      <c r="AK222" s="43">
        <v>0.1118</v>
      </c>
      <c r="AL222" s="42">
        <v>10</v>
      </c>
      <c r="AM222" s="43">
        <v>9.0899999999999995E-2</v>
      </c>
      <c r="AN222" s="42">
        <v>13</v>
      </c>
      <c r="AO222" s="43">
        <v>0.33329999999999999</v>
      </c>
    </row>
    <row r="223" spans="1:41" x14ac:dyDescent="0.25">
      <c r="A223" s="42" t="s">
        <v>151</v>
      </c>
      <c r="B223" s="42">
        <v>7</v>
      </c>
      <c r="C223" s="43">
        <v>3.6799999999999999E-2</v>
      </c>
      <c r="D223" s="42">
        <v>15</v>
      </c>
      <c r="E223" s="43">
        <v>5.7500000000000002E-2</v>
      </c>
      <c r="F223" s="63">
        <v>4</v>
      </c>
      <c r="G223" s="43">
        <f t="shared" si="14"/>
        <v>2.5000000000000001E-2</v>
      </c>
      <c r="H223" s="42">
        <v>5</v>
      </c>
      <c r="I223" s="43">
        <v>4.6300000000000001E-2</v>
      </c>
      <c r="J223" s="42">
        <v>0</v>
      </c>
      <c r="K223" s="43">
        <v>0</v>
      </c>
      <c r="L223" s="42">
        <v>1</v>
      </c>
      <c r="M223" s="43">
        <v>1.52E-2</v>
      </c>
      <c r="N223" s="42">
        <v>9</v>
      </c>
      <c r="O223" s="43">
        <v>6.8699999999999997E-2</v>
      </c>
      <c r="P223" s="42">
        <v>5</v>
      </c>
      <c r="Q223" s="43">
        <v>0.1163</v>
      </c>
      <c r="R223" s="42">
        <v>4</v>
      </c>
      <c r="S223" s="43">
        <v>3.6400000000000002E-2</v>
      </c>
      <c r="T223" s="42">
        <v>1</v>
      </c>
      <c r="U223" s="43">
        <v>3.5700000000000003E-2</v>
      </c>
      <c r="V223" s="42">
        <v>2</v>
      </c>
      <c r="W223" s="43">
        <v>0.08</v>
      </c>
      <c r="X223" s="42">
        <v>7</v>
      </c>
      <c r="Y223" s="43">
        <v>8.7499999999999994E-2</v>
      </c>
      <c r="Z223" s="42">
        <v>2</v>
      </c>
      <c r="AA223" s="43">
        <v>1.2999999999999999E-2</v>
      </c>
      <c r="AB223" s="42">
        <v>2</v>
      </c>
      <c r="AC223" s="43">
        <v>3.2300000000000002E-2</v>
      </c>
      <c r="AD223" s="42">
        <v>4</v>
      </c>
      <c r="AE223" s="43">
        <v>3.9600000000000003E-2</v>
      </c>
      <c r="AF223" s="42">
        <v>5</v>
      </c>
      <c r="AG223" s="43">
        <v>5.62E-2</v>
      </c>
      <c r="AH223" s="42">
        <v>0</v>
      </c>
      <c r="AI223" s="43">
        <v>0</v>
      </c>
      <c r="AJ223" s="42">
        <v>8</v>
      </c>
      <c r="AK223" s="43">
        <v>4.7100000000000003E-2</v>
      </c>
      <c r="AL223" s="42">
        <v>5</v>
      </c>
      <c r="AM223" s="43">
        <v>4.5499999999999999E-2</v>
      </c>
      <c r="AN223" s="42">
        <v>1</v>
      </c>
      <c r="AO223" s="43">
        <v>2.5600000000000001E-2</v>
      </c>
    </row>
    <row r="224" spans="1:41" x14ac:dyDescent="0.25">
      <c r="A224" s="42" t="s">
        <v>152</v>
      </c>
      <c r="B224" s="42">
        <v>37</v>
      </c>
      <c r="C224" s="43">
        <v>0.19470000000000001</v>
      </c>
      <c r="D224" s="42">
        <v>58</v>
      </c>
      <c r="E224" s="43">
        <v>0.22220000000000001</v>
      </c>
      <c r="F224" s="63">
        <v>44</v>
      </c>
      <c r="G224" s="43">
        <f t="shared" si="14"/>
        <v>0.27500000000000002</v>
      </c>
      <c r="H224" s="42">
        <v>36</v>
      </c>
      <c r="I224" s="43">
        <v>0.33329999999999999</v>
      </c>
      <c r="J224" s="42">
        <v>14</v>
      </c>
      <c r="K224" s="43">
        <v>0.23730000000000001</v>
      </c>
      <c r="L224" s="42">
        <v>8</v>
      </c>
      <c r="M224" s="43">
        <v>0.1212</v>
      </c>
      <c r="N224" s="42">
        <v>16</v>
      </c>
      <c r="O224" s="43">
        <v>0.1221</v>
      </c>
      <c r="P224" s="42">
        <v>9</v>
      </c>
      <c r="Q224" s="43">
        <v>0.20930000000000001</v>
      </c>
      <c r="R224" s="42">
        <v>24</v>
      </c>
      <c r="S224" s="43">
        <v>0.21820000000000001</v>
      </c>
      <c r="T224" s="42">
        <v>6</v>
      </c>
      <c r="U224" s="43">
        <v>0.21429999999999999</v>
      </c>
      <c r="V224" s="42">
        <v>7</v>
      </c>
      <c r="W224" s="43">
        <v>0.28000000000000003</v>
      </c>
      <c r="X224" s="42">
        <v>24</v>
      </c>
      <c r="Y224" s="43">
        <v>0.3</v>
      </c>
      <c r="Z224" s="42">
        <v>49</v>
      </c>
      <c r="AA224" s="43">
        <v>0.31819999999999998</v>
      </c>
      <c r="AB224" s="42">
        <v>20</v>
      </c>
      <c r="AC224" s="43">
        <v>0.3226</v>
      </c>
      <c r="AD224" s="42">
        <v>30</v>
      </c>
      <c r="AE224" s="43">
        <v>0.29699999999999999</v>
      </c>
      <c r="AF224" s="42">
        <v>25</v>
      </c>
      <c r="AG224" s="43">
        <v>0.28089999999999998</v>
      </c>
      <c r="AH224" s="42">
        <v>4</v>
      </c>
      <c r="AI224" s="43">
        <v>0.1739</v>
      </c>
      <c r="AJ224" s="42">
        <v>58</v>
      </c>
      <c r="AK224" s="43">
        <v>0.3412</v>
      </c>
      <c r="AL224" s="42">
        <v>29</v>
      </c>
      <c r="AM224" s="43">
        <v>0.2636</v>
      </c>
      <c r="AN224" s="42">
        <v>4</v>
      </c>
      <c r="AO224" s="43">
        <v>0.1026</v>
      </c>
    </row>
    <row r="225" spans="1:41" x14ac:dyDescent="0.25">
      <c r="A225" s="42" t="s">
        <v>153</v>
      </c>
      <c r="B225" s="42">
        <v>70</v>
      </c>
      <c r="C225" s="43">
        <v>0.36840000000000001</v>
      </c>
      <c r="D225" s="42">
        <v>90</v>
      </c>
      <c r="E225" s="43">
        <v>0.3448</v>
      </c>
      <c r="F225" s="63">
        <v>62</v>
      </c>
      <c r="G225" s="43">
        <f t="shared" si="14"/>
        <v>0.38750000000000001</v>
      </c>
      <c r="H225" s="42">
        <v>60</v>
      </c>
      <c r="I225" s="43">
        <v>0.55559999999999998</v>
      </c>
      <c r="J225" s="42">
        <v>17</v>
      </c>
      <c r="K225" s="43">
        <v>0.28810000000000002</v>
      </c>
      <c r="L225" s="42">
        <v>24</v>
      </c>
      <c r="M225" s="43">
        <v>0.36359999999999998</v>
      </c>
      <c r="N225" s="42">
        <v>39</v>
      </c>
      <c r="O225" s="43">
        <v>0.29770000000000002</v>
      </c>
      <c r="P225" s="42">
        <v>14</v>
      </c>
      <c r="Q225" s="43">
        <v>0.3256</v>
      </c>
      <c r="R225" s="42">
        <v>39</v>
      </c>
      <c r="S225" s="43">
        <v>0.35449999999999998</v>
      </c>
      <c r="T225" s="42">
        <v>6</v>
      </c>
      <c r="U225" s="43">
        <v>0.21429999999999999</v>
      </c>
      <c r="V225" s="42">
        <v>9</v>
      </c>
      <c r="W225" s="43">
        <v>0.36</v>
      </c>
      <c r="X225" s="42">
        <v>24</v>
      </c>
      <c r="Y225" s="43">
        <v>0.3</v>
      </c>
      <c r="Z225" s="42">
        <v>80</v>
      </c>
      <c r="AA225" s="43">
        <v>0.51949999999999996</v>
      </c>
      <c r="AB225" s="42">
        <v>18</v>
      </c>
      <c r="AC225" s="43">
        <v>0.2903</v>
      </c>
      <c r="AD225" s="42">
        <v>33</v>
      </c>
      <c r="AE225" s="43">
        <v>0.32669999999999999</v>
      </c>
      <c r="AF225" s="42">
        <v>30</v>
      </c>
      <c r="AG225" s="43">
        <v>0.33710000000000001</v>
      </c>
      <c r="AH225" s="42">
        <v>5</v>
      </c>
      <c r="AI225" s="43">
        <v>0.21740000000000001</v>
      </c>
      <c r="AJ225" s="42">
        <v>78</v>
      </c>
      <c r="AK225" s="43">
        <v>0.45879999999999999</v>
      </c>
      <c r="AL225" s="42">
        <v>44</v>
      </c>
      <c r="AM225" s="43">
        <v>0.4</v>
      </c>
      <c r="AN225" s="42">
        <v>11</v>
      </c>
      <c r="AO225" s="43">
        <v>0.28210000000000002</v>
      </c>
    </row>
    <row r="226" spans="1:41" x14ac:dyDescent="0.25">
      <c r="A226" s="42" t="s">
        <v>10</v>
      </c>
      <c r="B226" s="42">
        <v>0</v>
      </c>
      <c r="C226" s="43">
        <v>0</v>
      </c>
      <c r="D226" s="42">
        <v>0</v>
      </c>
      <c r="E226" s="43">
        <v>0</v>
      </c>
      <c r="F226" s="63">
        <v>0</v>
      </c>
      <c r="G226" s="43">
        <v>0</v>
      </c>
      <c r="H226" s="42">
        <v>0</v>
      </c>
      <c r="I226" s="43">
        <v>0</v>
      </c>
      <c r="J226" s="42">
        <v>0</v>
      </c>
      <c r="K226" s="43">
        <v>0</v>
      </c>
      <c r="L226" s="42">
        <v>0</v>
      </c>
      <c r="M226" s="43">
        <v>0</v>
      </c>
      <c r="N226" s="42">
        <v>0</v>
      </c>
      <c r="O226" s="43">
        <v>0</v>
      </c>
      <c r="P226" s="42">
        <v>0</v>
      </c>
      <c r="Q226" s="43">
        <v>0</v>
      </c>
      <c r="R226" s="42">
        <v>0</v>
      </c>
      <c r="S226" s="43">
        <v>0</v>
      </c>
      <c r="T226" s="42">
        <v>0</v>
      </c>
      <c r="U226" s="43">
        <v>0</v>
      </c>
      <c r="V226" s="42">
        <v>0</v>
      </c>
      <c r="W226" s="43">
        <v>0</v>
      </c>
      <c r="X226" s="42">
        <v>0</v>
      </c>
      <c r="Y226" s="43">
        <v>0</v>
      </c>
      <c r="Z226" s="42">
        <v>0</v>
      </c>
      <c r="AA226" s="43">
        <v>0</v>
      </c>
      <c r="AB226" s="42">
        <v>0</v>
      </c>
      <c r="AC226" s="43">
        <v>0</v>
      </c>
      <c r="AD226" s="42">
        <v>0</v>
      </c>
      <c r="AE226" s="43">
        <v>0</v>
      </c>
      <c r="AF226" s="42">
        <v>0</v>
      </c>
      <c r="AG226" s="43">
        <v>0</v>
      </c>
      <c r="AH226" s="42">
        <v>0</v>
      </c>
      <c r="AI226" s="43">
        <v>0</v>
      </c>
      <c r="AJ226" s="42">
        <v>0</v>
      </c>
      <c r="AK226" s="43">
        <v>0</v>
      </c>
      <c r="AL226" s="42">
        <v>0</v>
      </c>
      <c r="AM226" s="43">
        <v>0</v>
      </c>
      <c r="AN226" s="42">
        <v>0</v>
      </c>
      <c r="AO226" s="43">
        <v>0</v>
      </c>
    </row>
    <row r="228" spans="1:41" ht="16.149999999999999" customHeight="1" x14ac:dyDescent="0.25">
      <c r="A228" s="72" t="s">
        <v>222</v>
      </c>
      <c r="B228" s="72"/>
      <c r="C228" s="72"/>
      <c r="D228" s="72"/>
      <c r="E228" s="72"/>
      <c r="H228"/>
      <c r="I228"/>
      <c r="R228"/>
      <c r="S228"/>
      <c r="Z228"/>
      <c r="AA228"/>
      <c r="AB228"/>
      <c r="AC228"/>
      <c r="AD228"/>
      <c r="AE228"/>
      <c r="AJ228"/>
      <c r="AK228"/>
      <c r="AL228"/>
      <c r="AM228"/>
      <c r="AN228"/>
      <c r="AO228"/>
    </row>
    <row r="229" spans="1:41" x14ac:dyDescent="0.25">
      <c r="A229" s="56" t="s">
        <v>1</v>
      </c>
      <c r="B229" s="56" t="s">
        <v>2</v>
      </c>
      <c r="C229" s="56" t="s">
        <v>3</v>
      </c>
      <c r="D229" s="56" t="s">
        <v>2</v>
      </c>
      <c r="E229" s="56" t="s">
        <v>3</v>
      </c>
      <c r="F229" s="62" t="s">
        <v>2</v>
      </c>
      <c r="G229" s="56" t="s">
        <v>3</v>
      </c>
      <c r="H229" s="56" t="s">
        <v>2</v>
      </c>
      <c r="I229" s="56" t="s">
        <v>3</v>
      </c>
      <c r="J229" s="56" t="s">
        <v>2</v>
      </c>
      <c r="K229" s="56" t="s">
        <v>3</v>
      </c>
      <c r="L229" s="56" t="s">
        <v>2</v>
      </c>
      <c r="M229" s="56" t="s">
        <v>3</v>
      </c>
      <c r="N229" s="56" t="s">
        <v>2</v>
      </c>
      <c r="O229" s="56" t="s">
        <v>3</v>
      </c>
      <c r="P229" s="56" t="s">
        <v>2</v>
      </c>
      <c r="Q229" s="56" t="s">
        <v>3</v>
      </c>
      <c r="R229" s="56" t="s">
        <v>2</v>
      </c>
      <c r="S229" s="56" t="s">
        <v>3</v>
      </c>
      <c r="T229" s="56" t="s">
        <v>2</v>
      </c>
      <c r="U229" s="56" t="s">
        <v>3</v>
      </c>
      <c r="V229" s="56" t="s">
        <v>2</v>
      </c>
      <c r="W229" s="56" t="s">
        <v>3</v>
      </c>
      <c r="X229" s="56" t="s">
        <v>2</v>
      </c>
      <c r="Y229" s="56" t="s">
        <v>3</v>
      </c>
      <c r="Z229" s="56" t="s">
        <v>2</v>
      </c>
      <c r="AA229" s="56" t="s">
        <v>3</v>
      </c>
      <c r="AB229" s="56" t="s">
        <v>2</v>
      </c>
      <c r="AC229" s="56" t="s">
        <v>3</v>
      </c>
      <c r="AD229" s="56" t="s">
        <v>2</v>
      </c>
      <c r="AE229" s="56" t="s">
        <v>3</v>
      </c>
      <c r="AF229" s="56" t="s">
        <v>2</v>
      </c>
      <c r="AG229" s="56" t="s">
        <v>3</v>
      </c>
      <c r="AH229" s="56" t="s">
        <v>2</v>
      </c>
      <c r="AI229" s="56" t="s">
        <v>3</v>
      </c>
      <c r="AJ229" s="56" t="s">
        <v>2</v>
      </c>
      <c r="AK229" s="56" t="s">
        <v>3</v>
      </c>
      <c r="AL229" s="56" t="s">
        <v>2</v>
      </c>
      <c r="AM229" s="56" t="s">
        <v>3</v>
      </c>
      <c r="AN229" s="56" t="s">
        <v>2</v>
      </c>
      <c r="AO229" s="56" t="s">
        <v>3</v>
      </c>
    </row>
    <row r="230" spans="1:41" x14ac:dyDescent="0.25">
      <c r="A230" s="42" t="s">
        <v>143</v>
      </c>
      <c r="B230" s="42">
        <v>36</v>
      </c>
      <c r="C230" s="43">
        <v>0.1895</v>
      </c>
      <c r="D230" s="42">
        <v>36</v>
      </c>
      <c r="E230" s="43">
        <v>0.13789999999999999</v>
      </c>
      <c r="F230" s="63">
        <v>27</v>
      </c>
      <c r="G230" s="43">
        <f>F230/160</f>
        <v>0.16875000000000001</v>
      </c>
      <c r="H230" s="42">
        <v>12</v>
      </c>
      <c r="I230" s="43">
        <v>0.1111</v>
      </c>
      <c r="J230" s="42">
        <v>9</v>
      </c>
      <c r="K230" s="43">
        <v>0.1525</v>
      </c>
      <c r="L230" s="42">
        <v>14</v>
      </c>
      <c r="M230" s="43">
        <v>0.21210000000000001</v>
      </c>
      <c r="N230" s="42">
        <v>25</v>
      </c>
      <c r="O230" s="43">
        <v>0.1908</v>
      </c>
      <c r="P230" s="42">
        <v>5</v>
      </c>
      <c r="Q230" s="43">
        <v>0.1163</v>
      </c>
      <c r="R230" s="42">
        <v>32</v>
      </c>
      <c r="S230" s="43">
        <v>0.29089999999999999</v>
      </c>
      <c r="T230" s="42">
        <v>3</v>
      </c>
      <c r="U230" s="43">
        <v>0.1071</v>
      </c>
      <c r="V230" s="42">
        <v>3</v>
      </c>
      <c r="W230" s="43">
        <v>0.12</v>
      </c>
      <c r="X230" s="42">
        <v>11</v>
      </c>
      <c r="Y230" s="43">
        <v>0.13750000000000001</v>
      </c>
      <c r="Z230" s="42">
        <v>15</v>
      </c>
      <c r="AA230" s="43">
        <v>9.74E-2</v>
      </c>
      <c r="AB230" s="42">
        <v>9</v>
      </c>
      <c r="AC230" s="43">
        <v>0.1452</v>
      </c>
      <c r="AD230" s="42">
        <v>14</v>
      </c>
      <c r="AE230" s="43">
        <v>0.1386</v>
      </c>
      <c r="AF230" s="42">
        <v>8</v>
      </c>
      <c r="AG230" s="43">
        <v>8.9899999999999994E-2</v>
      </c>
      <c r="AH230" s="42">
        <v>4</v>
      </c>
      <c r="AI230" s="43">
        <v>0.1739</v>
      </c>
      <c r="AJ230" s="42">
        <v>11</v>
      </c>
      <c r="AK230" s="43">
        <v>6.4699999999999994E-2</v>
      </c>
      <c r="AL230" s="42">
        <v>20</v>
      </c>
      <c r="AM230" s="43">
        <v>0.18179999999999999</v>
      </c>
      <c r="AN230" s="42">
        <v>9</v>
      </c>
      <c r="AO230" s="43">
        <v>0.23080000000000001</v>
      </c>
    </row>
    <row r="231" spans="1:41" s="30" customFormat="1" x14ac:dyDescent="0.25">
      <c r="A231" s="29" t="s">
        <v>174</v>
      </c>
    </row>
  </sheetData>
  <mergeCells count="29">
    <mergeCell ref="A172:F172"/>
    <mergeCell ref="A151:H151"/>
    <mergeCell ref="A193:AB193"/>
    <mergeCell ref="A228:E228"/>
    <mergeCell ref="A207:C207"/>
    <mergeCell ref="A211:C211"/>
    <mergeCell ref="A215:C215"/>
    <mergeCell ref="A180:C180"/>
    <mergeCell ref="A198:C198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AN2:AO2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2"/>
  <sheetViews>
    <sheetView tabSelected="1" workbookViewId="0">
      <selection activeCell="E26" sqref="E26"/>
    </sheetView>
  </sheetViews>
  <sheetFormatPr defaultColWidth="8.875" defaultRowHeight="16.5" x14ac:dyDescent="0.25"/>
  <cols>
    <col min="1" max="1" width="45.5" style="37" customWidth="1"/>
    <col min="2" max="21" width="9.25" style="28" customWidth="1"/>
    <col min="22" max="23" width="9.25" style="30" customWidth="1"/>
    <col min="24" max="24" width="4.25" style="28" customWidth="1"/>
    <col min="25" max="25" width="6.75" style="28" customWidth="1"/>
    <col min="26" max="16384" width="8.875" style="28"/>
  </cols>
  <sheetData>
    <row r="1" spans="1:28" ht="18.75" x14ac:dyDescent="0.25">
      <c r="A1" s="36" t="s">
        <v>0</v>
      </c>
      <c r="F1" s="31" t="s">
        <v>175</v>
      </c>
      <c r="Q1" s="30"/>
      <c r="R1" s="30"/>
      <c r="V1" s="28"/>
      <c r="W1" s="28"/>
    </row>
    <row r="2" spans="1:28" ht="27.6" customHeight="1" thickBot="1" x14ac:dyDescent="0.3">
      <c r="A2" s="41" t="s">
        <v>183</v>
      </c>
      <c r="B2" s="83" t="s">
        <v>176</v>
      </c>
      <c r="C2" s="83"/>
      <c r="D2" s="81" t="s">
        <v>177</v>
      </c>
      <c r="E2" s="82"/>
      <c r="F2" s="44" t="s">
        <v>181</v>
      </c>
      <c r="G2" s="44"/>
      <c r="H2" s="44" t="s">
        <v>182</v>
      </c>
      <c r="I2" s="44"/>
      <c r="J2" s="81" t="s">
        <v>162</v>
      </c>
      <c r="K2" s="82"/>
      <c r="L2" s="81" t="s">
        <v>166</v>
      </c>
      <c r="M2" s="82"/>
      <c r="N2" s="81" t="s">
        <v>167</v>
      </c>
      <c r="O2" s="82"/>
      <c r="P2" s="81" t="s">
        <v>178</v>
      </c>
      <c r="Q2" s="82"/>
      <c r="R2" s="80" t="s">
        <v>163</v>
      </c>
      <c r="S2" s="80"/>
      <c r="T2" s="80" t="s">
        <v>170</v>
      </c>
      <c r="U2" s="80"/>
      <c r="V2" s="80" t="s">
        <v>179</v>
      </c>
      <c r="W2" s="80"/>
    </row>
    <row r="3" spans="1:28" x14ac:dyDescent="0.25">
      <c r="B3" s="46" t="s">
        <v>180</v>
      </c>
      <c r="C3" s="47" t="s">
        <v>2</v>
      </c>
      <c r="D3" s="47" t="s">
        <v>180</v>
      </c>
      <c r="E3" s="47" t="s">
        <v>2</v>
      </c>
      <c r="F3" s="47" t="s">
        <v>180</v>
      </c>
      <c r="G3" s="47" t="s">
        <v>2</v>
      </c>
      <c r="H3" s="47" t="s">
        <v>180</v>
      </c>
      <c r="I3" s="47" t="s">
        <v>2</v>
      </c>
      <c r="J3" s="47" t="s">
        <v>180</v>
      </c>
      <c r="K3" s="47" t="s">
        <v>2</v>
      </c>
      <c r="L3" s="47" t="s">
        <v>180</v>
      </c>
      <c r="M3" s="47" t="s">
        <v>2</v>
      </c>
      <c r="N3" s="47" t="s">
        <v>180</v>
      </c>
      <c r="O3" s="47" t="s">
        <v>2</v>
      </c>
      <c r="P3" s="47" t="s">
        <v>180</v>
      </c>
      <c r="Q3" s="47" t="s">
        <v>2</v>
      </c>
      <c r="R3" s="47" t="s">
        <v>180</v>
      </c>
      <c r="S3" s="47" t="s">
        <v>2</v>
      </c>
      <c r="T3" s="47" t="s">
        <v>180</v>
      </c>
      <c r="U3" s="47" t="s">
        <v>2</v>
      </c>
      <c r="V3" s="48" t="s">
        <v>180</v>
      </c>
      <c r="W3" s="49" t="s">
        <v>2</v>
      </c>
    </row>
    <row r="4" spans="1:28" ht="17.25" thickBot="1" x14ac:dyDescent="0.3">
      <c r="A4" s="38" t="s">
        <v>184</v>
      </c>
      <c r="B4" s="50">
        <v>39</v>
      </c>
      <c r="C4" s="51">
        <v>33</v>
      </c>
      <c r="D4" s="51">
        <v>12</v>
      </c>
      <c r="E4" s="51">
        <v>12</v>
      </c>
      <c r="F4" s="51">
        <v>14</v>
      </c>
      <c r="G4" s="52">
        <v>12</v>
      </c>
      <c r="H4" s="51">
        <v>14</v>
      </c>
      <c r="I4" s="52">
        <v>13</v>
      </c>
      <c r="J4" s="51">
        <v>29</v>
      </c>
      <c r="K4" s="52">
        <v>16</v>
      </c>
      <c r="L4" s="51">
        <v>9</v>
      </c>
      <c r="M4" s="52">
        <v>5</v>
      </c>
      <c r="N4" s="51">
        <v>18</v>
      </c>
      <c r="O4" s="52">
        <v>13</v>
      </c>
      <c r="P4" s="51">
        <v>13</v>
      </c>
      <c r="Q4" s="52">
        <v>9</v>
      </c>
      <c r="R4" s="51">
        <v>19</v>
      </c>
      <c r="S4" s="52">
        <v>18</v>
      </c>
      <c r="T4" s="51">
        <v>28</v>
      </c>
      <c r="U4" s="52">
        <v>17</v>
      </c>
      <c r="V4" s="53">
        <v>4</v>
      </c>
      <c r="W4" s="54">
        <v>2</v>
      </c>
      <c r="X4" s="34"/>
      <c r="Y4" s="34"/>
      <c r="Z4" s="34"/>
      <c r="AA4" s="34"/>
      <c r="AB4" s="34"/>
    </row>
    <row r="5" spans="1:28" x14ac:dyDescent="0.25">
      <c r="A5" s="39" t="s">
        <v>1</v>
      </c>
      <c r="B5" s="45" t="s">
        <v>2</v>
      </c>
      <c r="C5" s="45" t="s">
        <v>3</v>
      </c>
      <c r="D5" s="45" t="s">
        <v>2</v>
      </c>
      <c r="E5" s="45" t="s">
        <v>3</v>
      </c>
      <c r="F5" s="45" t="s">
        <v>2</v>
      </c>
      <c r="G5" s="45" t="s">
        <v>3</v>
      </c>
      <c r="H5" s="45" t="s">
        <v>2</v>
      </c>
      <c r="I5" s="45" t="s">
        <v>3</v>
      </c>
      <c r="J5" s="45" t="s">
        <v>2</v>
      </c>
      <c r="K5" s="45" t="s">
        <v>3</v>
      </c>
      <c r="L5" s="45" t="s">
        <v>2</v>
      </c>
      <c r="M5" s="45" t="s">
        <v>3</v>
      </c>
      <c r="N5" s="45" t="s">
        <v>2</v>
      </c>
      <c r="O5" s="45" t="s">
        <v>3</v>
      </c>
      <c r="P5" s="45" t="s">
        <v>2</v>
      </c>
      <c r="Q5" s="45" t="s">
        <v>3</v>
      </c>
      <c r="R5" s="45" t="s">
        <v>2</v>
      </c>
      <c r="S5" s="45" t="s">
        <v>3</v>
      </c>
      <c r="T5" s="45" t="s">
        <v>2</v>
      </c>
      <c r="U5" s="45" t="s">
        <v>3</v>
      </c>
      <c r="V5" s="45" t="s">
        <v>2</v>
      </c>
      <c r="W5" s="45" t="s">
        <v>3</v>
      </c>
    </row>
    <row r="6" spans="1:28" x14ac:dyDescent="0.25">
      <c r="A6" s="41" t="s">
        <v>4</v>
      </c>
      <c r="B6" s="42">
        <v>20</v>
      </c>
      <c r="C6" s="43">
        <f>B6/33</f>
        <v>0.60606060606060608</v>
      </c>
      <c r="D6" s="33">
        <v>10</v>
      </c>
      <c r="E6" s="43">
        <f>D6/12</f>
        <v>0.83333333333333337</v>
      </c>
      <c r="F6" s="33">
        <v>1</v>
      </c>
      <c r="G6" s="43">
        <f>F6/12</f>
        <v>8.3333333333333329E-2</v>
      </c>
      <c r="H6" s="33">
        <v>6</v>
      </c>
      <c r="I6" s="43">
        <f>H6/13</f>
        <v>0.46153846153846156</v>
      </c>
      <c r="J6" s="33">
        <v>6</v>
      </c>
      <c r="K6" s="43">
        <f>J6/16</f>
        <v>0.375</v>
      </c>
      <c r="L6" s="33">
        <v>2</v>
      </c>
      <c r="M6" s="43">
        <f>L6/5</f>
        <v>0.4</v>
      </c>
      <c r="N6" s="33">
        <v>9</v>
      </c>
      <c r="O6" s="43">
        <f>N6/13</f>
        <v>0.69230769230769229</v>
      </c>
      <c r="P6" s="33">
        <v>6</v>
      </c>
      <c r="Q6" s="43">
        <f>P6/9</f>
        <v>0.66666666666666663</v>
      </c>
      <c r="R6" s="33">
        <v>7</v>
      </c>
      <c r="S6" s="43">
        <f>R6/18</f>
        <v>0.3888888888888889</v>
      </c>
      <c r="T6" s="33">
        <v>12</v>
      </c>
      <c r="U6" s="43">
        <f>T6/17</f>
        <v>0.70588235294117652</v>
      </c>
      <c r="V6" s="40">
        <v>2</v>
      </c>
      <c r="W6" s="43">
        <f>V6/2</f>
        <v>1</v>
      </c>
    </row>
    <row r="7" spans="1:28" x14ac:dyDescent="0.25">
      <c r="A7" s="41" t="s">
        <v>5</v>
      </c>
      <c r="B7" s="42">
        <v>6</v>
      </c>
      <c r="C7" s="43">
        <f t="shared" ref="C7:C12" si="0">B7/33</f>
        <v>0.18181818181818182</v>
      </c>
      <c r="D7" s="40">
        <v>0</v>
      </c>
      <c r="E7" s="43">
        <f t="shared" ref="E7:E12" si="1">D7/12</f>
        <v>0</v>
      </c>
      <c r="F7" s="33">
        <v>6</v>
      </c>
      <c r="G7" s="43">
        <f t="shared" ref="G7:G12" si="2">F7/12</f>
        <v>0.5</v>
      </c>
      <c r="H7" s="40">
        <v>0</v>
      </c>
      <c r="I7" s="43">
        <f t="shared" ref="I7:I12" si="3">H7/13</f>
        <v>0</v>
      </c>
      <c r="J7" s="40">
        <v>0</v>
      </c>
      <c r="K7" s="43">
        <f t="shared" ref="K7:K12" si="4">J7/16</f>
        <v>0</v>
      </c>
      <c r="L7" s="40">
        <v>0</v>
      </c>
      <c r="M7" s="43">
        <f t="shared" ref="M7:M12" si="5">L7/5</f>
        <v>0</v>
      </c>
      <c r="N7" s="40">
        <v>0</v>
      </c>
      <c r="O7" s="43">
        <f t="shared" ref="O7:O12" si="6">N7/13</f>
        <v>0</v>
      </c>
      <c r="P7" s="40">
        <v>0</v>
      </c>
      <c r="Q7" s="43">
        <f t="shared" ref="Q7:Q12" si="7">P7/9</f>
        <v>0</v>
      </c>
      <c r="R7" s="33">
        <v>1</v>
      </c>
      <c r="S7" s="43">
        <f t="shared" ref="S7:S12" si="8">R7/18</f>
        <v>5.5555555555555552E-2</v>
      </c>
      <c r="T7" s="40">
        <v>0</v>
      </c>
      <c r="U7" s="43">
        <f t="shared" ref="U7:U12" si="9">T7/17</f>
        <v>0</v>
      </c>
      <c r="V7" s="40">
        <v>0</v>
      </c>
      <c r="W7" s="43">
        <f t="shared" ref="W7:W12" si="10">V7/2</f>
        <v>0</v>
      </c>
    </row>
    <row r="8" spans="1:28" x14ac:dyDescent="0.25">
      <c r="A8" s="41" t="s">
        <v>6</v>
      </c>
      <c r="B8" s="42">
        <v>1</v>
      </c>
      <c r="C8" s="43">
        <f t="shared" si="0"/>
        <v>3.0303030303030304E-2</v>
      </c>
      <c r="D8" s="40">
        <v>0</v>
      </c>
      <c r="E8" s="43">
        <f t="shared" si="1"/>
        <v>0</v>
      </c>
      <c r="F8" s="33">
        <v>1</v>
      </c>
      <c r="G8" s="43">
        <f t="shared" si="2"/>
        <v>8.3333333333333329E-2</v>
      </c>
      <c r="H8" s="33">
        <v>1</v>
      </c>
      <c r="I8" s="43">
        <f t="shared" si="3"/>
        <v>7.6923076923076927E-2</v>
      </c>
      <c r="J8" s="33">
        <v>1</v>
      </c>
      <c r="K8" s="43">
        <f t="shared" si="4"/>
        <v>6.25E-2</v>
      </c>
      <c r="L8" s="40">
        <v>0</v>
      </c>
      <c r="M8" s="43">
        <f t="shared" si="5"/>
        <v>0</v>
      </c>
      <c r="N8" s="40">
        <v>0</v>
      </c>
      <c r="O8" s="43">
        <f t="shared" si="6"/>
        <v>0</v>
      </c>
      <c r="P8" s="40">
        <v>0</v>
      </c>
      <c r="Q8" s="43">
        <f t="shared" si="7"/>
        <v>0</v>
      </c>
      <c r="R8" s="33">
        <v>1</v>
      </c>
      <c r="S8" s="43">
        <f t="shared" si="8"/>
        <v>5.5555555555555552E-2</v>
      </c>
      <c r="T8" s="33">
        <v>2</v>
      </c>
      <c r="U8" s="43">
        <f t="shared" si="9"/>
        <v>0.11764705882352941</v>
      </c>
      <c r="V8" s="40">
        <v>0</v>
      </c>
      <c r="W8" s="43">
        <f t="shared" si="10"/>
        <v>0</v>
      </c>
    </row>
    <row r="9" spans="1:28" x14ac:dyDescent="0.25">
      <c r="A9" s="41" t="s">
        <v>7</v>
      </c>
      <c r="B9" s="40">
        <v>0</v>
      </c>
      <c r="C9" s="43">
        <f t="shared" si="0"/>
        <v>0</v>
      </c>
      <c r="D9" s="40">
        <v>0</v>
      </c>
      <c r="E9" s="43">
        <f t="shared" si="1"/>
        <v>0</v>
      </c>
      <c r="F9" s="40">
        <v>0</v>
      </c>
      <c r="G9" s="43">
        <f t="shared" si="2"/>
        <v>0</v>
      </c>
      <c r="H9" s="40">
        <v>0</v>
      </c>
      <c r="I9" s="43">
        <f t="shared" si="3"/>
        <v>0</v>
      </c>
      <c r="J9" s="33">
        <v>1</v>
      </c>
      <c r="K9" s="43">
        <f t="shared" si="4"/>
        <v>6.25E-2</v>
      </c>
      <c r="L9" s="40">
        <v>0</v>
      </c>
      <c r="M9" s="43">
        <f t="shared" si="5"/>
        <v>0</v>
      </c>
      <c r="N9" s="40">
        <v>0</v>
      </c>
      <c r="O9" s="43">
        <f t="shared" si="6"/>
        <v>0</v>
      </c>
      <c r="P9" s="40">
        <v>0</v>
      </c>
      <c r="Q9" s="43">
        <f t="shared" si="7"/>
        <v>0</v>
      </c>
      <c r="R9" s="40">
        <v>0</v>
      </c>
      <c r="S9" s="43">
        <f t="shared" si="8"/>
        <v>0</v>
      </c>
      <c r="T9" s="40">
        <v>0</v>
      </c>
      <c r="U9" s="43">
        <f t="shared" si="9"/>
        <v>0</v>
      </c>
      <c r="V9" s="40">
        <v>0</v>
      </c>
      <c r="W9" s="43">
        <f t="shared" si="10"/>
        <v>0</v>
      </c>
    </row>
    <row r="10" spans="1:28" x14ac:dyDescent="0.25">
      <c r="A10" s="41" t="s">
        <v>8</v>
      </c>
      <c r="B10" s="40">
        <v>0</v>
      </c>
      <c r="C10" s="43">
        <f t="shared" si="0"/>
        <v>0</v>
      </c>
      <c r="D10" s="40">
        <v>0</v>
      </c>
      <c r="E10" s="43">
        <f t="shared" si="1"/>
        <v>0</v>
      </c>
      <c r="F10" s="40">
        <v>0</v>
      </c>
      <c r="G10" s="43">
        <f t="shared" si="2"/>
        <v>0</v>
      </c>
      <c r="H10" s="40">
        <v>0</v>
      </c>
      <c r="I10" s="43">
        <f t="shared" si="3"/>
        <v>0</v>
      </c>
      <c r="J10" s="40">
        <v>0</v>
      </c>
      <c r="K10" s="43">
        <f t="shared" si="4"/>
        <v>0</v>
      </c>
      <c r="L10" s="40">
        <v>0</v>
      </c>
      <c r="M10" s="43">
        <f t="shared" si="5"/>
        <v>0</v>
      </c>
      <c r="N10" s="40">
        <v>0</v>
      </c>
      <c r="O10" s="43">
        <f t="shared" si="6"/>
        <v>0</v>
      </c>
      <c r="P10" s="40">
        <v>0</v>
      </c>
      <c r="Q10" s="43">
        <f t="shared" si="7"/>
        <v>0</v>
      </c>
      <c r="R10" s="40">
        <v>0</v>
      </c>
      <c r="S10" s="43">
        <f t="shared" si="8"/>
        <v>0</v>
      </c>
      <c r="T10" s="40">
        <v>0</v>
      </c>
      <c r="U10" s="43">
        <f t="shared" si="9"/>
        <v>0</v>
      </c>
      <c r="V10" s="40">
        <v>0</v>
      </c>
      <c r="W10" s="43">
        <f t="shared" si="10"/>
        <v>0</v>
      </c>
    </row>
    <row r="11" spans="1:28" x14ac:dyDescent="0.25">
      <c r="A11" s="41" t="s">
        <v>9</v>
      </c>
      <c r="B11" s="40">
        <v>0</v>
      </c>
      <c r="C11" s="43">
        <f t="shared" si="0"/>
        <v>0</v>
      </c>
      <c r="D11" s="40">
        <v>0</v>
      </c>
      <c r="E11" s="43">
        <f t="shared" si="1"/>
        <v>0</v>
      </c>
      <c r="F11" s="40">
        <v>0</v>
      </c>
      <c r="G11" s="43">
        <f t="shared" si="2"/>
        <v>0</v>
      </c>
      <c r="H11" s="40">
        <v>0</v>
      </c>
      <c r="I11" s="43">
        <f t="shared" si="3"/>
        <v>0</v>
      </c>
      <c r="J11" s="33">
        <v>1</v>
      </c>
      <c r="K11" s="43">
        <f t="shared" si="4"/>
        <v>6.25E-2</v>
      </c>
      <c r="L11" s="40">
        <v>0</v>
      </c>
      <c r="M11" s="43">
        <f t="shared" si="5"/>
        <v>0</v>
      </c>
      <c r="N11" s="40">
        <v>0</v>
      </c>
      <c r="O11" s="43">
        <f t="shared" si="6"/>
        <v>0</v>
      </c>
      <c r="P11" s="40">
        <v>0</v>
      </c>
      <c r="Q11" s="43">
        <f t="shared" si="7"/>
        <v>0</v>
      </c>
      <c r="R11" s="40">
        <v>0</v>
      </c>
      <c r="S11" s="43">
        <f t="shared" si="8"/>
        <v>0</v>
      </c>
      <c r="T11" s="40">
        <v>0</v>
      </c>
      <c r="U11" s="43">
        <f t="shared" si="9"/>
        <v>0</v>
      </c>
      <c r="V11" s="40">
        <v>0</v>
      </c>
      <c r="W11" s="43">
        <f t="shared" si="10"/>
        <v>0</v>
      </c>
    </row>
    <row r="12" spans="1:28" x14ac:dyDescent="0.25">
      <c r="A12" s="41" t="s">
        <v>10</v>
      </c>
      <c r="B12" s="40">
        <v>0</v>
      </c>
      <c r="C12" s="43">
        <f t="shared" si="0"/>
        <v>0</v>
      </c>
      <c r="D12" s="40">
        <v>0</v>
      </c>
      <c r="E12" s="43">
        <f t="shared" si="1"/>
        <v>0</v>
      </c>
      <c r="F12" s="40">
        <v>0</v>
      </c>
      <c r="G12" s="43">
        <f t="shared" si="2"/>
        <v>0</v>
      </c>
      <c r="H12" s="40">
        <v>0</v>
      </c>
      <c r="I12" s="43">
        <f t="shared" si="3"/>
        <v>0</v>
      </c>
      <c r="J12" s="40">
        <v>0</v>
      </c>
      <c r="K12" s="43">
        <f t="shared" si="4"/>
        <v>0</v>
      </c>
      <c r="L12" s="40">
        <v>0</v>
      </c>
      <c r="M12" s="43">
        <f t="shared" si="5"/>
        <v>0</v>
      </c>
      <c r="N12" s="40">
        <v>0</v>
      </c>
      <c r="O12" s="43">
        <f t="shared" si="6"/>
        <v>0</v>
      </c>
      <c r="P12" s="40">
        <v>0</v>
      </c>
      <c r="Q12" s="43">
        <f t="shared" si="7"/>
        <v>0</v>
      </c>
      <c r="R12" s="40">
        <v>0</v>
      </c>
      <c r="S12" s="43">
        <f t="shared" si="8"/>
        <v>0</v>
      </c>
      <c r="T12" s="40">
        <v>0</v>
      </c>
      <c r="U12" s="43">
        <f t="shared" si="9"/>
        <v>0</v>
      </c>
      <c r="V12" s="40">
        <v>0</v>
      </c>
      <c r="W12" s="43">
        <f t="shared" si="10"/>
        <v>0</v>
      </c>
    </row>
    <row r="14" spans="1:28" x14ac:dyDescent="0.25">
      <c r="A14" s="38" t="s">
        <v>203</v>
      </c>
    </row>
    <row r="15" spans="1:28" x14ac:dyDescent="0.25">
      <c r="A15" s="39" t="s">
        <v>1</v>
      </c>
      <c r="B15" s="56" t="s">
        <v>2</v>
      </c>
      <c r="C15" s="56" t="s">
        <v>3</v>
      </c>
      <c r="D15" s="56" t="s">
        <v>2</v>
      </c>
      <c r="E15" s="56" t="s">
        <v>3</v>
      </c>
      <c r="F15" s="56" t="s">
        <v>2</v>
      </c>
      <c r="G15" s="56" t="s">
        <v>3</v>
      </c>
      <c r="H15" s="56" t="s">
        <v>2</v>
      </c>
      <c r="I15" s="56" t="s">
        <v>3</v>
      </c>
      <c r="J15" s="56" t="s">
        <v>2</v>
      </c>
      <c r="K15" s="56" t="s">
        <v>3</v>
      </c>
      <c r="L15" s="56" t="s">
        <v>2</v>
      </c>
      <c r="M15" s="56" t="s">
        <v>3</v>
      </c>
      <c r="N15" s="56" t="s">
        <v>2</v>
      </c>
      <c r="O15" s="56" t="s">
        <v>3</v>
      </c>
      <c r="P15" s="56" t="s">
        <v>2</v>
      </c>
      <c r="Q15" s="56" t="s">
        <v>3</v>
      </c>
      <c r="R15" s="56" t="s">
        <v>2</v>
      </c>
      <c r="S15" s="56" t="s">
        <v>3</v>
      </c>
      <c r="T15" s="56" t="s">
        <v>2</v>
      </c>
      <c r="U15" s="56" t="s">
        <v>3</v>
      </c>
      <c r="V15" s="56" t="s">
        <v>2</v>
      </c>
      <c r="W15" s="56" t="s">
        <v>3</v>
      </c>
    </row>
    <row r="16" spans="1:28" x14ac:dyDescent="0.25">
      <c r="A16" s="41" t="s">
        <v>11</v>
      </c>
      <c r="B16" s="42">
        <v>1</v>
      </c>
      <c r="C16" s="43">
        <f>B16/33</f>
        <v>3.0303030303030304E-2</v>
      </c>
      <c r="D16" s="40">
        <v>0</v>
      </c>
      <c r="E16" s="43">
        <f>D16/12</f>
        <v>0</v>
      </c>
      <c r="F16" s="40">
        <v>0</v>
      </c>
      <c r="G16" s="43">
        <f>F16/12</f>
        <v>0</v>
      </c>
      <c r="H16" s="40">
        <v>0</v>
      </c>
      <c r="I16" s="43">
        <f>H16/13</f>
        <v>0</v>
      </c>
      <c r="J16" s="40">
        <v>0</v>
      </c>
      <c r="K16" s="43">
        <f>J16/16</f>
        <v>0</v>
      </c>
      <c r="L16" s="40">
        <v>0</v>
      </c>
      <c r="M16" s="43">
        <f>L16/5</f>
        <v>0</v>
      </c>
      <c r="N16" s="40">
        <v>0</v>
      </c>
      <c r="O16" s="43">
        <f>N16/13</f>
        <v>0</v>
      </c>
      <c r="P16" s="40">
        <v>0</v>
      </c>
      <c r="Q16" s="43">
        <f>P16/9</f>
        <v>0</v>
      </c>
      <c r="R16" s="40">
        <v>0</v>
      </c>
      <c r="S16" s="43">
        <f>R16/18</f>
        <v>0</v>
      </c>
      <c r="T16" s="40">
        <v>0</v>
      </c>
      <c r="U16" s="43">
        <f>T16/17</f>
        <v>0</v>
      </c>
      <c r="V16" s="40">
        <v>0</v>
      </c>
      <c r="W16" s="43">
        <f>V16/2</f>
        <v>0</v>
      </c>
    </row>
    <row r="18" spans="1:23" x14ac:dyDescent="0.25">
      <c r="A18" s="38" t="s">
        <v>205</v>
      </c>
    </row>
    <row r="19" spans="1:23" x14ac:dyDescent="0.25">
      <c r="A19" s="39" t="s">
        <v>1</v>
      </c>
      <c r="B19" s="56" t="s">
        <v>2</v>
      </c>
      <c r="C19" s="56" t="s">
        <v>3</v>
      </c>
      <c r="D19" s="56" t="s">
        <v>2</v>
      </c>
      <c r="E19" s="56" t="s">
        <v>3</v>
      </c>
      <c r="F19" s="56" t="s">
        <v>2</v>
      </c>
      <c r="G19" s="56" t="s">
        <v>3</v>
      </c>
      <c r="H19" s="56" t="s">
        <v>2</v>
      </c>
      <c r="I19" s="56" t="s">
        <v>3</v>
      </c>
      <c r="J19" s="56" t="s">
        <v>2</v>
      </c>
      <c r="K19" s="56" t="s">
        <v>3</v>
      </c>
      <c r="L19" s="56" t="s">
        <v>2</v>
      </c>
      <c r="M19" s="56" t="s">
        <v>3</v>
      </c>
      <c r="N19" s="56" t="s">
        <v>2</v>
      </c>
      <c r="O19" s="56" t="s">
        <v>3</v>
      </c>
      <c r="P19" s="56" t="s">
        <v>2</v>
      </c>
      <c r="Q19" s="56" t="s">
        <v>3</v>
      </c>
      <c r="R19" s="56" t="s">
        <v>2</v>
      </c>
      <c r="S19" s="56" t="s">
        <v>3</v>
      </c>
      <c r="T19" s="56" t="s">
        <v>2</v>
      </c>
      <c r="U19" s="56" t="s">
        <v>3</v>
      </c>
      <c r="V19" s="56" t="s">
        <v>2</v>
      </c>
      <c r="W19" s="56" t="s">
        <v>3</v>
      </c>
    </row>
    <row r="20" spans="1:23" x14ac:dyDescent="0.25">
      <c r="A20" s="41" t="s">
        <v>4</v>
      </c>
      <c r="B20" s="42">
        <v>1</v>
      </c>
      <c r="C20" s="43">
        <f t="shared" ref="C20:C26" si="11">B20/33</f>
        <v>3.0303030303030304E-2</v>
      </c>
      <c r="D20" s="40">
        <v>0</v>
      </c>
      <c r="E20" s="43">
        <f t="shared" ref="E20:E26" si="12">D20/12</f>
        <v>0</v>
      </c>
      <c r="F20" s="40">
        <v>0</v>
      </c>
      <c r="G20" s="43">
        <f t="shared" ref="G20:G26" si="13">F20/12</f>
        <v>0</v>
      </c>
      <c r="H20" s="40">
        <v>0</v>
      </c>
      <c r="I20" s="43">
        <f t="shared" ref="I20:I26" si="14">H20/13</f>
        <v>0</v>
      </c>
      <c r="J20" s="40">
        <v>0</v>
      </c>
      <c r="K20" s="43">
        <f t="shared" ref="K20:K26" si="15">J20/16</f>
        <v>0</v>
      </c>
      <c r="L20" s="40">
        <v>0</v>
      </c>
      <c r="M20" s="43">
        <f t="shared" ref="M20:M26" si="16">L20/5</f>
        <v>0</v>
      </c>
      <c r="N20" s="40">
        <v>0</v>
      </c>
      <c r="O20" s="43">
        <f t="shared" ref="O20:O26" si="17">N20/13</f>
        <v>0</v>
      </c>
      <c r="P20" s="40">
        <v>0</v>
      </c>
      <c r="Q20" s="43">
        <f t="shared" ref="Q20:Q26" si="18">P20/9</f>
        <v>0</v>
      </c>
      <c r="R20" s="40">
        <v>0</v>
      </c>
      <c r="S20" s="43">
        <f t="shared" ref="S20:S26" si="19">R20/18</f>
        <v>0</v>
      </c>
      <c r="T20" s="40">
        <v>0</v>
      </c>
      <c r="U20" s="43">
        <f t="shared" ref="U20:U26" si="20">T20/17</f>
        <v>0</v>
      </c>
      <c r="V20" s="40">
        <v>0</v>
      </c>
      <c r="W20" s="43">
        <f t="shared" ref="W20:W26" si="21">V20/2</f>
        <v>0</v>
      </c>
    </row>
    <row r="21" spans="1:23" x14ac:dyDescent="0.25">
      <c r="A21" s="41" t="s">
        <v>12</v>
      </c>
      <c r="B21" s="40">
        <v>0</v>
      </c>
      <c r="C21" s="43">
        <f t="shared" si="11"/>
        <v>0</v>
      </c>
      <c r="D21" s="40">
        <v>0</v>
      </c>
      <c r="E21" s="43">
        <f t="shared" si="12"/>
        <v>0</v>
      </c>
      <c r="F21" s="40">
        <v>0</v>
      </c>
      <c r="G21" s="43">
        <f t="shared" si="13"/>
        <v>0</v>
      </c>
      <c r="H21" s="40">
        <v>0</v>
      </c>
      <c r="I21" s="43">
        <f t="shared" si="14"/>
        <v>0</v>
      </c>
      <c r="J21" s="40">
        <v>0</v>
      </c>
      <c r="K21" s="43">
        <f t="shared" si="15"/>
        <v>0</v>
      </c>
      <c r="L21" s="40">
        <v>0</v>
      </c>
      <c r="M21" s="43">
        <f t="shared" si="16"/>
        <v>0</v>
      </c>
      <c r="N21" s="40">
        <v>0</v>
      </c>
      <c r="O21" s="43">
        <f t="shared" si="17"/>
        <v>0</v>
      </c>
      <c r="P21" s="40">
        <v>0</v>
      </c>
      <c r="Q21" s="43">
        <f t="shared" si="18"/>
        <v>0</v>
      </c>
      <c r="R21" s="40">
        <v>0</v>
      </c>
      <c r="S21" s="43">
        <f t="shared" si="19"/>
        <v>0</v>
      </c>
      <c r="T21" s="40">
        <v>0</v>
      </c>
      <c r="U21" s="43">
        <f t="shared" si="20"/>
        <v>0</v>
      </c>
      <c r="V21" s="40">
        <v>0</v>
      </c>
      <c r="W21" s="43">
        <f t="shared" si="21"/>
        <v>0</v>
      </c>
    </row>
    <row r="22" spans="1:23" x14ac:dyDescent="0.25">
      <c r="A22" s="41" t="s">
        <v>6</v>
      </c>
      <c r="B22" s="40">
        <v>0</v>
      </c>
      <c r="C22" s="43">
        <f t="shared" si="11"/>
        <v>0</v>
      </c>
      <c r="D22" s="40">
        <v>0</v>
      </c>
      <c r="E22" s="43">
        <f t="shared" si="12"/>
        <v>0</v>
      </c>
      <c r="F22" s="40">
        <v>0</v>
      </c>
      <c r="G22" s="43">
        <f t="shared" si="13"/>
        <v>0</v>
      </c>
      <c r="H22" s="40">
        <v>0</v>
      </c>
      <c r="I22" s="43">
        <f t="shared" si="14"/>
        <v>0</v>
      </c>
      <c r="J22" s="40">
        <v>0</v>
      </c>
      <c r="K22" s="43">
        <f t="shared" si="15"/>
        <v>0</v>
      </c>
      <c r="L22" s="40">
        <v>0</v>
      </c>
      <c r="M22" s="43">
        <f t="shared" si="16"/>
        <v>0</v>
      </c>
      <c r="N22" s="40">
        <v>0</v>
      </c>
      <c r="O22" s="43">
        <f t="shared" si="17"/>
        <v>0</v>
      </c>
      <c r="P22" s="40">
        <v>0</v>
      </c>
      <c r="Q22" s="43">
        <f t="shared" si="18"/>
        <v>0</v>
      </c>
      <c r="R22" s="40">
        <v>0</v>
      </c>
      <c r="S22" s="43">
        <f t="shared" si="19"/>
        <v>0</v>
      </c>
      <c r="T22" s="40">
        <v>0</v>
      </c>
      <c r="U22" s="43">
        <f t="shared" si="20"/>
        <v>0</v>
      </c>
      <c r="V22" s="40">
        <v>0</v>
      </c>
      <c r="W22" s="43">
        <f t="shared" si="21"/>
        <v>0</v>
      </c>
    </row>
    <row r="23" spans="1:23" x14ac:dyDescent="0.25">
      <c r="A23" s="41" t="s">
        <v>7</v>
      </c>
      <c r="B23" s="40">
        <v>0</v>
      </c>
      <c r="C23" s="43">
        <f t="shared" si="11"/>
        <v>0</v>
      </c>
      <c r="D23" s="40">
        <v>0</v>
      </c>
      <c r="E23" s="43">
        <f t="shared" si="12"/>
        <v>0</v>
      </c>
      <c r="F23" s="40">
        <v>0</v>
      </c>
      <c r="G23" s="43">
        <f t="shared" si="13"/>
        <v>0</v>
      </c>
      <c r="H23" s="40">
        <v>0</v>
      </c>
      <c r="I23" s="43">
        <f t="shared" si="14"/>
        <v>0</v>
      </c>
      <c r="J23" s="40">
        <v>0</v>
      </c>
      <c r="K23" s="43">
        <f t="shared" si="15"/>
        <v>0</v>
      </c>
      <c r="L23" s="40">
        <v>0</v>
      </c>
      <c r="M23" s="43">
        <f t="shared" si="16"/>
        <v>0</v>
      </c>
      <c r="N23" s="40">
        <v>0</v>
      </c>
      <c r="O23" s="43">
        <f t="shared" si="17"/>
        <v>0</v>
      </c>
      <c r="P23" s="40">
        <v>0</v>
      </c>
      <c r="Q23" s="43">
        <f t="shared" si="18"/>
        <v>0</v>
      </c>
      <c r="R23" s="40">
        <v>0</v>
      </c>
      <c r="S23" s="43">
        <f t="shared" si="19"/>
        <v>0</v>
      </c>
      <c r="T23" s="40">
        <v>0</v>
      </c>
      <c r="U23" s="43">
        <f t="shared" si="20"/>
        <v>0</v>
      </c>
      <c r="V23" s="40">
        <v>0</v>
      </c>
      <c r="W23" s="43">
        <f t="shared" si="21"/>
        <v>0</v>
      </c>
    </row>
    <row r="24" spans="1:23" x14ac:dyDescent="0.25">
      <c r="A24" s="41" t="s">
        <v>8</v>
      </c>
      <c r="B24" s="40">
        <v>0</v>
      </c>
      <c r="C24" s="43">
        <f t="shared" si="11"/>
        <v>0</v>
      </c>
      <c r="D24" s="40">
        <v>0</v>
      </c>
      <c r="E24" s="43">
        <f t="shared" si="12"/>
        <v>0</v>
      </c>
      <c r="F24" s="40">
        <v>0</v>
      </c>
      <c r="G24" s="43">
        <f t="shared" si="13"/>
        <v>0</v>
      </c>
      <c r="H24" s="40">
        <v>0</v>
      </c>
      <c r="I24" s="43">
        <f t="shared" si="14"/>
        <v>0</v>
      </c>
      <c r="J24" s="40">
        <v>0</v>
      </c>
      <c r="K24" s="43">
        <f t="shared" si="15"/>
        <v>0</v>
      </c>
      <c r="L24" s="40">
        <v>0</v>
      </c>
      <c r="M24" s="43">
        <f t="shared" si="16"/>
        <v>0</v>
      </c>
      <c r="N24" s="40">
        <v>0</v>
      </c>
      <c r="O24" s="43">
        <f t="shared" si="17"/>
        <v>0</v>
      </c>
      <c r="P24" s="40">
        <v>0</v>
      </c>
      <c r="Q24" s="43">
        <f t="shared" si="18"/>
        <v>0</v>
      </c>
      <c r="R24" s="40">
        <v>0</v>
      </c>
      <c r="S24" s="43">
        <f t="shared" si="19"/>
        <v>0</v>
      </c>
      <c r="T24" s="40">
        <v>0</v>
      </c>
      <c r="U24" s="43">
        <f t="shared" si="20"/>
        <v>0</v>
      </c>
      <c r="V24" s="40">
        <v>0</v>
      </c>
      <c r="W24" s="43">
        <f t="shared" si="21"/>
        <v>0</v>
      </c>
    </row>
    <row r="25" spans="1:23" x14ac:dyDescent="0.25">
      <c r="A25" s="41" t="s">
        <v>13</v>
      </c>
      <c r="B25" s="40">
        <v>0</v>
      </c>
      <c r="C25" s="43">
        <f t="shared" si="11"/>
        <v>0</v>
      </c>
      <c r="D25" s="40">
        <v>0</v>
      </c>
      <c r="E25" s="43">
        <f t="shared" si="12"/>
        <v>0</v>
      </c>
      <c r="F25" s="40">
        <v>0</v>
      </c>
      <c r="G25" s="43">
        <f t="shared" si="13"/>
        <v>0</v>
      </c>
      <c r="H25" s="40">
        <v>0</v>
      </c>
      <c r="I25" s="43">
        <f t="shared" si="14"/>
        <v>0</v>
      </c>
      <c r="J25" s="40">
        <v>0</v>
      </c>
      <c r="K25" s="43">
        <f t="shared" si="15"/>
        <v>0</v>
      </c>
      <c r="L25" s="40">
        <v>0</v>
      </c>
      <c r="M25" s="43">
        <f t="shared" si="16"/>
        <v>0</v>
      </c>
      <c r="N25" s="40">
        <v>0</v>
      </c>
      <c r="O25" s="43">
        <f t="shared" si="17"/>
        <v>0</v>
      </c>
      <c r="P25" s="40">
        <v>0</v>
      </c>
      <c r="Q25" s="43">
        <f t="shared" si="18"/>
        <v>0</v>
      </c>
      <c r="R25" s="40">
        <v>0</v>
      </c>
      <c r="S25" s="43">
        <f t="shared" si="19"/>
        <v>0</v>
      </c>
      <c r="T25" s="40">
        <v>0</v>
      </c>
      <c r="U25" s="43">
        <f t="shared" si="20"/>
        <v>0</v>
      </c>
      <c r="V25" s="40">
        <v>0</v>
      </c>
      <c r="W25" s="43">
        <f t="shared" si="21"/>
        <v>0</v>
      </c>
    </row>
    <row r="26" spans="1:23" x14ac:dyDescent="0.25">
      <c r="A26" s="41" t="s">
        <v>10</v>
      </c>
      <c r="B26" s="40">
        <v>0</v>
      </c>
      <c r="C26" s="43">
        <f t="shared" si="11"/>
        <v>0</v>
      </c>
      <c r="D26" s="40">
        <v>0</v>
      </c>
      <c r="E26" s="43">
        <f t="shared" si="12"/>
        <v>0</v>
      </c>
      <c r="F26" s="40">
        <v>0</v>
      </c>
      <c r="G26" s="43">
        <f t="shared" si="13"/>
        <v>0</v>
      </c>
      <c r="H26" s="40">
        <v>0</v>
      </c>
      <c r="I26" s="43">
        <f t="shared" si="14"/>
        <v>0</v>
      </c>
      <c r="J26" s="40">
        <v>0</v>
      </c>
      <c r="K26" s="43">
        <f t="shared" si="15"/>
        <v>0</v>
      </c>
      <c r="L26" s="40">
        <v>0</v>
      </c>
      <c r="M26" s="43">
        <f t="shared" si="16"/>
        <v>0</v>
      </c>
      <c r="N26" s="40">
        <v>0</v>
      </c>
      <c r="O26" s="43">
        <f t="shared" si="17"/>
        <v>0</v>
      </c>
      <c r="P26" s="40">
        <v>0</v>
      </c>
      <c r="Q26" s="43">
        <f t="shared" si="18"/>
        <v>0</v>
      </c>
      <c r="R26" s="40">
        <v>0</v>
      </c>
      <c r="S26" s="43">
        <f t="shared" si="19"/>
        <v>0</v>
      </c>
      <c r="T26" s="40">
        <v>0</v>
      </c>
      <c r="U26" s="43">
        <f t="shared" si="20"/>
        <v>0</v>
      </c>
      <c r="V26" s="40">
        <v>0</v>
      </c>
      <c r="W26" s="43">
        <f t="shared" si="21"/>
        <v>0</v>
      </c>
    </row>
    <row r="27" spans="1:23" x14ac:dyDescent="0.25">
      <c r="A27" s="38"/>
    </row>
    <row r="28" spans="1:23" x14ac:dyDescent="0.25">
      <c r="A28" s="39" t="s">
        <v>1</v>
      </c>
      <c r="B28" s="56" t="s">
        <v>2</v>
      </c>
      <c r="C28" s="56" t="s">
        <v>3</v>
      </c>
      <c r="D28" s="56" t="s">
        <v>2</v>
      </c>
      <c r="E28" s="56" t="s">
        <v>3</v>
      </c>
      <c r="F28" s="56" t="s">
        <v>2</v>
      </c>
      <c r="G28" s="56" t="s">
        <v>3</v>
      </c>
      <c r="H28" s="56" t="s">
        <v>2</v>
      </c>
      <c r="I28" s="56" t="s">
        <v>3</v>
      </c>
      <c r="J28" s="56" t="s">
        <v>2</v>
      </c>
      <c r="K28" s="56" t="s">
        <v>3</v>
      </c>
      <c r="L28" s="56" t="s">
        <v>2</v>
      </c>
      <c r="M28" s="56" t="s">
        <v>3</v>
      </c>
      <c r="N28" s="56" t="s">
        <v>2</v>
      </c>
      <c r="O28" s="56" t="s">
        <v>3</v>
      </c>
      <c r="P28" s="56" t="s">
        <v>2</v>
      </c>
      <c r="Q28" s="56" t="s">
        <v>3</v>
      </c>
      <c r="R28" s="56" t="s">
        <v>2</v>
      </c>
      <c r="S28" s="56" t="s">
        <v>3</v>
      </c>
      <c r="T28" s="56" t="s">
        <v>2</v>
      </c>
      <c r="U28" s="56" t="s">
        <v>3</v>
      </c>
      <c r="V28" s="56" t="s">
        <v>2</v>
      </c>
      <c r="W28" s="56" t="s">
        <v>3</v>
      </c>
    </row>
    <row r="29" spans="1:23" x14ac:dyDescent="0.25">
      <c r="A29" s="41" t="s">
        <v>14</v>
      </c>
      <c r="B29" s="40">
        <v>0</v>
      </c>
      <c r="C29" s="43">
        <f t="shared" ref="C29:C30" si="22">B29/33</f>
        <v>0</v>
      </c>
      <c r="D29" s="40">
        <v>0</v>
      </c>
      <c r="E29" s="43">
        <f t="shared" ref="E29:E30" si="23">D29/12</f>
        <v>0</v>
      </c>
      <c r="F29" s="40">
        <v>0</v>
      </c>
      <c r="G29" s="43">
        <f t="shared" ref="G29:G30" si="24">F29/12</f>
        <v>0</v>
      </c>
      <c r="H29" s="40">
        <v>0</v>
      </c>
      <c r="I29" s="43">
        <f t="shared" ref="I29:I30" si="25">H29/13</f>
        <v>0</v>
      </c>
      <c r="J29" s="33">
        <v>1</v>
      </c>
      <c r="K29" s="43">
        <f t="shared" ref="K29:K30" si="26">J29/16</f>
        <v>6.25E-2</v>
      </c>
      <c r="L29" s="40">
        <v>0</v>
      </c>
      <c r="M29" s="43">
        <f t="shared" ref="M29:M30" si="27">L29/5</f>
        <v>0</v>
      </c>
      <c r="N29" s="33">
        <v>1</v>
      </c>
      <c r="O29" s="43">
        <f t="shared" ref="O29:O30" si="28">N29/13</f>
        <v>7.6923076923076927E-2</v>
      </c>
      <c r="P29" s="40">
        <v>0</v>
      </c>
      <c r="Q29" s="43">
        <f t="shared" ref="Q29:Q30" si="29">P29/9</f>
        <v>0</v>
      </c>
      <c r="R29" s="40">
        <v>0</v>
      </c>
      <c r="S29" s="43">
        <f t="shared" ref="S29:S30" si="30">R29/18</f>
        <v>0</v>
      </c>
      <c r="T29" s="40">
        <v>0</v>
      </c>
      <c r="U29" s="43">
        <f t="shared" ref="U29:U30" si="31">T29/17</f>
        <v>0</v>
      </c>
      <c r="V29" s="40">
        <v>0</v>
      </c>
      <c r="W29" s="43">
        <f t="shared" ref="W29:W30" si="32">V29/2</f>
        <v>0</v>
      </c>
    </row>
    <row r="30" spans="1:23" x14ac:dyDescent="0.25">
      <c r="A30" s="41" t="s">
        <v>15</v>
      </c>
      <c r="B30" s="42">
        <v>4</v>
      </c>
      <c r="C30" s="43">
        <f t="shared" si="22"/>
        <v>0.12121212121212122</v>
      </c>
      <c r="D30" s="33">
        <v>2</v>
      </c>
      <c r="E30" s="43">
        <f t="shared" si="23"/>
        <v>0.16666666666666666</v>
      </c>
      <c r="F30" s="33">
        <v>4</v>
      </c>
      <c r="G30" s="43">
        <f t="shared" si="24"/>
        <v>0.33333333333333331</v>
      </c>
      <c r="H30" s="33">
        <v>6</v>
      </c>
      <c r="I30" s="43">
        <f t="shared" si="25"/>
        <v>0.46153846153846156</v>
      </c>
      <c r="J30" s="33">
        <v>6</v>
      </c>
      <c r="K30" s="43">
        <f t="shared" si="26"/>
        <v>0.375</v>
      </c>
      <c r="L30" s="33">
        <v>3</v>
      </c>
      <c r="M30" s="43">
        <f t="shared" si="27"/>
        <v>0.6</v>
      </c>
      <c r="N30" s="33">
        <v>3</v>
      </c>
      <c r="O30" s="43">
        <f t="shared" si="28"/>
        <v>0.23076923076923078</v>
      </c>
      <c r="P30" s="33">
        <v>3</v>
      </c>
      <c r="Q30" s="43">
        <f t="shared" si="29"/>
        <v>0.33333333333333331</v>
      </c>
      <c r="R30" s="33">
        <v>9</v>
      </c>
      <c r="S30" s="43">
        <f t="shared" si="30"/>
        <v>0.5</v>
      </c>
      <c r="T30" s="33">
        <v>3</v>
      </c>
      <c r="U30" s="43">
        <f t="shared" si="31"/>
        <v>0.17647058823529413</v>
      </c>
      <c r="V30" s="40">
        <v>0</v>
      </c>
      <c r="W30" s="43">
        <f t="shared" si="32"/>
        <v>0</v>
      </c>
    </row>
    <row r="32" spans="1:23" x14ac:dyDescent="0.25">
      <c r="A32" s="38" t="s">
        <v>16</v>
      </c>
    </row>
    <row r="33" spans="1:23" x14ac:dyDescent="0.25">
      <c r="A33" s="39" t="s">
        <v>1</v>
      </c>
      <c r="B33" s="56" t="s">
        <v>2</v>
      </c>
      <c r="C33" s="56" t="s">
        <v>3</v>
      </c>
      <c r="D33" s="56" t="s">
        <v>2</v>
      </c>
      <c r="E33" s="56" t="s">
        <v>3</v>
      </c>
      <c r="F33" s="56" t="s">
        <v>2</v>
      </c>
      <c r="G33" s="56" t="s">
        <v>3</v>
      </c>
      <c r="H33" s="56" t="s">
        <v>2</v>
      </c>
      <c r="I33" s="56" t="s">
        <v>3</v>
      </c>
      <c r="J33" s="56" t="s">
        <v>2</v>
      </c>
      <c r="K33" s="56" t="s">
        <v>3</v>
      </c>
      <c r="L33" s="56" t="s">
        <v>2</v>
      </c>
      <c r="M33" s="56" t="s">
        <v>3</v>
      </c>
      <c r="N33" s="56" t="s">
        <v>2</v>
      </c>
      <c r="O33" s="56" t="s">
        <v>3</v>
      </c>
      <c r="P33" s="56" t="s">
        <v>2</v>
      </c>
      <c r="Q33" s="56" t="s">
        <v>3</v>
      </c>
      <c r="R33" s="56" t="s">
        <v>2</v>
      </c>
      <c r="S33" s="56" t="s">
        <v>3</v>
      </c>
      <c r="T33" s="56" t="s">
        <v>2</v>
      </c>
      <c r="U33" s="56" t="s">
        <v>3</v>
      </c>
      <c r="V33" s="56" t="s">
        <v>2</v>
      </c>
      <c r="W33" s="56" t="s">
        <v>3</v>
      </c>
    </row>
    <row r="34" spans="1:23" x14ac:dyDescent="0.25">
      <c r="A34" s="41" t="s">
        <v>17</v>
      </c>
      <c r="B34" s="40">
        <v>0</v>
      </c>
      <c r="C34" s="43">
        <f t="shared" ref="C34:C49" si="33">B34/33</f>
        <v>0</v>
      </c>
      <c r="D34" s="33">
        <v>2</v>
      </c>
      <c r="E34" s="43">
        <f t="shared" ref="E34:E49" si="34">D34/12</f>
        <v>0.16666666666666666</v>
      </c>
      <c r="F34" s="40">
        <v>0</v>
      </c>
      <c r="G34" s="43">
        <f t="shared" ref="G34:G49" si="35">F34/12</f>
        <v>0</v>
      </c>
      <c r="H34" s="40">
        <v>0</v>
      </c>
      <c r="I34" s="43">
        <f t="shared" ref="I34:I49" si="36">H34/13</f>
        <v>0</v>
      </c>
      <c r="J34" s="40">
        <v>0</v>
      </c>
      <c r="K34" s="43">
        <f t="shared" ref="K34:K49" si="37">J34/16</f>
        <v>0</v>
      </c>
      <c r="L34" s="40">
        <v>0</v>
      </c>
      <c r="M34" s="43">
        <f t="shared" ref="M34:M49" si="38">L34/5</f>
        <v>0</v>
      </c>
      <c r="N34" s="33">
        <v>1</v>
      </c>
      <c r="O34" s="43">
        <f t="shared" ref="O34:O49" si="39">N34/13</f>
        <v>7.6923076923076927E-2</v>
      </c>
      <c r="P34" s="40">
        <v>0</v>
      </c>
      <c r="Q34" s="43">
        <f t="shared" ref="Q34:Q49" si="40">P34/9</f>
        <v>0</v>
      </c>
      <c r="R34" s="33">
        <v>1</v>
      </c>
      <c r="S34" s="43">
        <f t="shared" ref="S34:S49" si="41">R34/18</f>
        <v>5.5555555555555552E-2</v>
      </c>
      <c r="T34" s="40">
        <v>0</v>
      </c>
      <c r="U34" s="43">
        <f t="shared" ref="U34:U49" si="42">T34/17</f>
        <v>0</v>
      </c>
      <c r="V34" s="40">
        <v>0</v>
      </c>
      <c r="W34" s="43">
        <f t="shared" ref="W34:W49" si="43">V34/2</f>
        <v>0</v>
      </c>
    </row>
    <row r="35" spans="1:23" x14ac:dyDescent="0.25">
      <c r="A35" s="41" t="s">
        <v>18</v>
      </c>
      <c r="B35" s="42">
        <v>3</v>
      </c>
      <c r="C35" s="43">
        <f t="shared" si="33"/>
        <v>9.0909090909090912E-2</v>
      </c>
      <c r="D35" s="40">
        <v>0</v>
      </c>
      <c r="E35" s="43">
        <f t="shared" si="34"/>
        <v>0</v>
      </c>
      <c r="F35" s="40">
        <v>0</v>
      </c>
      <c r="G35" s="43">
        <f t="shared" si="35"/>
        <v>0</v>
      </c>
      <c r="H35" s="40">
        <v>0</v>
      </c>
      <c r="I35" s="43">
        <f t="shared" si="36"/>
        <v>0</v>
      </c>
      <c r="J35" s="33">
        <v>1</v>
      </c>
      <c r="K35" s="43">
        <f t="shared" si="37"/>
        <v>6.25E-2</v>
      </c>
      <c r="L35" s="40">
        <v>0</v>
      </c>
      <c r="M35" s="43">
        <f t="shared" si="38"/>
        <v>0</v>
      </c>
      <c r="N35" s="40">
        <v>0</v>
      </c>
      <c r="O35" s="43">
        <f t="shared" si="39"/>
        <v>0</v>
      </c>
      <c r="P35" s="33">
        <v>2</v>
      </c>
      <c r="Q35" s="43">
        <f t="shared" si="40"/>
        <v>0.22222222222222221</v>
      </c>
      <c r="R35" s="40">
        <v>0</v>
      </c>
      <c r="S35" s="43">
        <f t="shared" si="41"/>
        <v>0</v>
      </c>
      <c r="T35" s="40">
        <v>0</v>
      </c>
      <c r="U35" s="43">
        <f t="shared" si="42"/>
        <v>0</v>
      </c>
      <c r="V35" s="40">
        <v>1</v>
      </c>
      <c r="W35" s="43">
        <f t="shared" si="43"/>
        <v>0.5</v>
      </c>
    </row>
    <row r="36" spans="1:23" x14ac:dyDescent="0.25">
      <c r="A36" s="41" t="s">
        <v>19</v>
      </c>
      <c r="B36" s="40">
        <v>0</v>
      </c>
      <c r="C36" s="43">
        <f t="shared" si="33"/>
        <v>0</v>
      </c>
      <c r="D36" s="40">
        <v>0</v>
      </c>
      <c r="E36" s="43">
        <f t="shared" si="34"/>
        <v>0</v>
      </c>
      <c r="F36" s="40">
        <v>0</v>
      </c>
      <c r="G36" s="43">
        <f t="shared" si="35"/>
        <v>0</v>
      </c>
      <c r="H36" s="40">
        <v>0</v>
      </c>
      <c r="I36" s="43">
        <f t="shared" si="36"/>
        <v>0</v>
      </c>
      <c r="J36" s="40">
        <v>0</v>
      </c>
      <c r="K36" s="43">
        <f t="shared" si="37"/>
        <v>0</v>
      </c>
      <c r="L36" s="40">
        <v>0</v>
      </c>
      <c r="M36" s="43">
        <f t="shared" si="38"/>
        <v>0</v>
      </c>
      <c r="N36" s="40">
        <v>0</v>
      </c>
      <c r="O36" s="43">
        <f t="shared" si="39"/>
        <v>0</v>
      </c>
      <c r="P36" s="40">
        <v>0</v>
      </c>
      <c r="Q36" s="43">
        <f t="shared" si="40"/>
        <v>0</v>
      </c>
      <c r="R36" s="40">
        <v>0</v>
      </c>
      <c r="S36" s="43">
        <f t="shared" si="41"/>
        <v>0</v>
      </c>
      <c r="T36" s="33">
        <v>3</v>
      </c>
      <c r="U36" s="43">
        <f t="shared" si="42"/>
        <v>0.17647058823529413</v>
      </c>
      <c r="V36" s="40">
        <v>0</v>
      </c>
      <c r="W36" s="43">
        <f t="shared" si="43"/>
        <v>0</v>
      </c>
    </row>
    <row r="37" spans="1:23" x14ac:dyDescent="0.25">
      <c r="A37" s="41" t="s">
        <v>20</v>
      </c>
      <c r="B37" s="42">
        <v>1</v>
      </c>
      <c r="C37" s="43">
        <f t="shared" si="33"/>
        <v>3.0303030303030304E-2</v>
      </c>
      <c r="D37" s="40">
        <v>0</v>
      </c>
      <c r="E37" s="43">
        <f t="shared" si="34"/>
        <v>0</v>
      </c>
      <c r="F37" s="40">
        <v>0</v>
      </c>
      <c r="G37" s="43">
        <f t="shared" si="35"/>
        <v>0</v>
      </c>
      <c r="H37" s="40">
        <v>0</v>
      </c>
      <c r="I37" s="43">
        <f t="shared" si="36"/>
        <v>0</v>
      </c>
      <c r="J37" s="40">
        <v>0</v>
      </c>
      <c r="K37" s="43">
        <f t="shared" si="37"/>
        <v>0</v>
      </c>
      <c r="L37" s="40">
        <v>0</v>
      </c>
      <c r="M37" s="43">
        <f t="shared" si="38"/>
        <v>0</v>
      </c>
      <c r="N37" s="40">
        <v>0</v>
      </c>
      <c r="O37" s="43">
        <f t="shared" si="39"/>
        <v>0</v>
      </c>
      <c r="P37" s="40">
        <v>0</v>
      </c>
      <c r="Q37" s="43">
        <f t="shared" si="40"/>
        <v>0</v>
      </c>
      <c r="R37" s="40">
        <v>0</v>
      </c>
      <c r="S37" s="43">
        <f t="shared" si="41"/>
        <v>0</v>
      </c>
      <c r="T37" s="40">
        <v>0</v>
      </c>
      <c r="U37" s="43">
        <f t="shared" si="42"/>
        <v>0</v>
      </c>
      <c r="V37" s="40">
        <v>0</v>
      </c>
      <c r="W37" s="43">
        <f t="shared" si="43"/>
        <v>0</v>
      </c>
    </row>
    <row r="38" spans="1:23" x14ac:dyDescent="0.25">
      <c r="A38" s="41" t="s">
        <v>21</v>
      </c>
      <c r="B38" s="40">
        <v>0</v>
      </c>
      <c r="C38" s="43">
        <f t="shared" si="33"/>
        <v>0</v>
      </c>
      <c r="D38" s="40">
        <v>0</v>
      </c>
      <c r="E38" s="43">
        <f t="shared" si="34"/>
        <v>0</v>
      </c>
      <c r="F38" s="40">
        <v>0</v>
      </c>
      <c r="G38" s="43">
        <f t="shared" si="35"/>
        <v>0</v>
      </c>
      <c r="H38" s="40">
        <v>0</v>
      </c>
      <c r="I38" s="43">
        <f t="shared" si="36"/>
        <v>0</v>
      </c>
      <c r="J38" s="40">
        <v>0</v>
      </c>
      <c r="K38" s="43">
        <f t="shared" si="37"/>
        <v>0</v>
      </c>
      <c r="L38" s="40">
        <v>0</v>
      </c>
      <c r="M38" s="43">
        <f t="shared" si="38"/>
        <v>0</v>
      </c>
      <c r="N38" s="40">
        <v>0</v>
      </c>
      <c r="O38" s="43">
        <f t="shared" si="39"/>
        <v>0</v>
      </c>
      <c r="P38" s="40">
        <v>0</v>
      </c>
      <c r="Q38" s="43">
        <f t="shared" si="40"/>
        <v>0</v>
      </c>
      <c r="R38" s="40">
        <v>0</v>
      </c>
      <c r="S38" s="43">
        <f t="shared" si="41"/>
        <v>0</v>
      </c>
      <c r="T38" s="40">
        <v>0</v>
      </c>
      <c r="U38" s="43">
        <f t="shared" si="42"/>
        <v>0</v>
      </c>
      <c r="V38" s="40">
        <v>0</v>
      </c>
      <c r="W38" s="43">
        <f t="shared" si="43"/>
        <v>0</v>
      </c>
    </row>
    <row r="39" spans="1:23" x14ac:dyDescent="0.25">
      <c r="A39" s="41" t="s">
        <v>22</v>
      </c>
      <c r="B39" s="40">
        <v>0</v>
      </c>
      <c r="C39" s="43">
        <f t="shared" si="33"/>
        <v>0</v>
      </c>
      <c r="D39" s="33">
        <v>1</v>
      </c>
      <c r="E39" s="43">
        <f t="shared" si="34"/>
        <v>8.3333333333333329E-2</v>
      </c>
      <c r="F39" s="40">
        <v>0</v>
      </c>
      <c r="G39" s="43">
        <f t="shared" si="35"/>
        <v>0</v>
      </c>
      <c r="H39" s="33">
        <v>3</v>
      </c>
      <c r="I39" s="43">
        <f t="shared" si="36"/>
        <v>0.23076923076923078</v>
      </c>
      <c r="J39" s="40">
        <v>0</v>
      </c>
      <c r="K39" s="43">
        <f t="shared" si="37"/>
        <v>0</v>
      </c>
      <c r="L39" s="40">
        <v>0</v>
      </c>
      <c r="M39" s="43">
        <f t="shared" si="38"/>
        <v>0</v>
      </c>
      <c r="N39" s="40">
        <v>0</v>
      </c>
      <c r="O39" s="43">
        <f t="shared" si="39"/>
        <v>0</v>
      </c>
      <c r="P39" s="40">
        <v>0</v>
      </c>
      <c r="Q39" s="43">
        <f t="shared" si="40"/>
        <v>0</v>
      </c>
      <c r="R39" s="40">
        <v>0</v>
      </c>
      <c r="S39" s="43">
        <f t="shared" si="41"/>
        <v>0</v>
      </c>
      <c r="T39" s="33">
        <v>1</v>
      </c>
      <c r="U39" s="43">
        <f t="shared" si="42"/>
        <v>5.8823529411764705E-2</v>
      </c>
      <c r="V39" s="40">
        <v>0</v>
      </c>
      <c r="W39" s="43">
        <f t="shared" si="43"/>
        <v>0</v>
      </c>
    </row>
    <row r="40" spans="1:23" x14ac:dyDescent="0.25">
      <c r="A40" s="41" t="s">
        <v>23</v>
      </c>
      <c r="B40" s="42">
        <v>1</v>
      </c>
      <c r="C40" s="43">
        <f t="shared" si="33"/>
        <v>3.0303030303030304E-2</v>
      </c>
      <c r="D40" s="40">
        <v>0</v>
      </c>
      <c r="E40" s="43">
        <f t="shared" si="34"/>
        <v>0</v>
      </c>
      <c r="F40" s="40">
        <v>0</v>
      </c>
      <c r="G40" s="43">
        <f t="shared" si="35"/>
        <v>0</v>
      </c>
      <c r="H40" s="33">
        <v>1</v>
      </c>
      <c r="I40" s="43">
        <f t="shared" si="36"/>
        <v>7.6923076923076927E-2</v>
      </c>
      <c r="J40" s="33">
        <v>3</v>
      </c>
      <c r="K40" s="43">
        <f t="shared" si="37"/>
        <v>0.1875</v>
      </c>
      <c r="L40" s="33">
        <v>1</v>
      </c>
      <c r="M40" s="43">
        <f t="shared" si="38"/>
        <v>0.2</v>
      </c>
      <c r="N40" s="33">
        <v>3</v>
      </c>
      <c r="O40" s="43">
        <f t="shared" si="39"/>
        <v>0.23076923076923078</v>
      </c>
      <c r="P40" s="40">
        <v>0</v>
      </c>
      <c r="Q40" s="43">
        <f t="shared" si="40"/>
        <v>0</v>
      </c>
      <c r="R40" s="40">
        <v>0</v>
      </c>
      <c r="S40" s="43">
        <f t="shared" si="41"/>
        <v>0</v>
      </c>
      <c r="T40" s="33">
        <v>1</v>
      </c>
      <c r="U40" s="43">
        <f t="shared" si="42"/>
        <v>5.8823529411764705E-2</v>
      </c>
      <c r="V40" s="40">
        <v>0</v>
      </c>
      <c r="W40" s="43">
        <f t="shared" si="43"/>
        <v>0</v>
      </c>
    </row>
    <row r="41" spans="1:23" x14ac:dyDescent="0.25">
      <c r="A41" s="41" t="s">
        <v>24</v>
      </c>
      <c r="B41" s="40">
        <v>0</v>
      </c>
      <c r="C41" s="43">
        <f t="shared" si="33"/>
        <v>0</v>
      </c>
      <c r="D41" s="40">
        <v>0</v>
      </c>
      <c r="E41" s="43">
        <f t="shared" si="34"/>
        <v>0</v>
      </c>
      <c r="F41" s="40">
        <v>0</v>
      </c>
      <c r="G41" s="43">
        <f t="shared" si="35"/>
        <v>0</v>
      </c>
      <c r="H41" s="40">
        <v>0</v>
      </c>
      <c r="I41" s="43">
        <f t="shared" si="36"/>
        <v>0</v>
      </c>
      <c r="J41" s="40">
        <v>0</v>
      </c>
      <c r="K41" s="43">
        <f t="shared" si="37"/>
        <v>0</v>
      </c>
      <c r="L41" s="40">
        <v>0</v>
      </c>
      <c r="M41" s="43">
        <f t="shared" si="38"/>
        <v>0</v>
      </c>
      <c r="N41" s="33">
        <v>4</v>
      </c>
      <c r="O41" s="43">
        <f t="shared" si="39"/>
        <v>0.30769230769230771</v>
      </c>
      <c r="P41" s="33">
        <v>3</v>
      </c>
      <c r="Q41" s="43">
        <f t="shared" si="40"/>
        <v>0.33333333333333331</v>
      </c>
      <c r="R41" s="33">
        <v>2</v>
      </c>
      <c r="S41" s="43">
        <f t="shared" si="41"/>
        <v>0.1111111111111111</v>
      </c>
      <c r="T41" s="33">
        <v>6</v>
      </c>
      <c r="U41" s="43">
        <f t="shared" si="42"/>
        <v>0.35294117647058826</v>
      </c>
      <c r="V41" s="40">
        <v>0</v>
      </c>
      <c r="W41" s="43">
        <f t="shared" si="43"/>
        <v>0</v>
      </c>
    </row>
    <row r="42" spans="1:23" x14ac:dyDescent="0.25">
      <c r="A42" s="41" t="s">
        <v>25</v>
      </c>
      <c r="B42" s="42">
        <v>8</v>
      </c>
      <c r="C42" s="43">
        <f t="shared" si="33"/>
        <v>0.24242424242424243</v>
      </c>
      <c r="D42" s="33">
        <v>6</v>
      </c>
      <c r="E42" s="43">
        <f t="shared" si="34"/>
        <v>0.5</v>
      </c>
      <c r="F42" s="33">
        <v>1</v>
      </c>
      <c r="G42" s="43">
        <f t="shared" si="35"/>
        <v>8.3333333333333329E-2</v>
      </c>
      <c r="H42" s="33">
        <v>1</v>
      </c>
      <c r="I42" s="43">
        <f t="shared" si="36"/>
        <v>7.6923076923076927E-2</v>
      </c>
      <c r="J42" s="40">
        <v>0</v>
      </c>
      <c r="K42" s="43">
        <f t="shared" si="37"/>
        <v>0</v>
      </c>
      <c r="L42" s="40">
        <v>0</v>
      </c>
      <c r="M42" s="43">
        <f t="shared" si="38"/>
        <v>0</v>
      </c>
      <c r="N42" s="33">
        <v>1</v>
      </c>
      <c r="O42" s="43">
        <f t="shared" si="39"/>
        <v>7.6923076923076927E-2</v>
      </c>
      <c r="P42" s="40">
        <v>0</v>
      </c>
      <c r="Q42" s="43">
        <f t="shared" si="40"/>
        <v>0</v>
      </c>
      <c r="R42" s="40">
        <v>0</v>
      </c>
      <c r="S42" s="43">
        <f t="shared" si="41"/>
        <v>0</v>
      </c>
      <c r="T42" s="40">
        <v>0</v>
      </c>
      <c r="U42" s="43">
        <f t="shared" si="42"/>
        <v>0</v>
      </c>
      <c r="V42" s="40">
        <v>0</v>
      </c>
      <c r="W42" s="43">
        <f t="shared" si="43"/>
        <v>0</v>
      </c>
    </row>
    <row r="43" spans="1:23" x14ac:dyDescent="0.25">
      <c r="A43" s="41" t="s">
        <v>26</v>
      </c>
      <c r="B43" s="42">
        <v>6</v>
      </c>
      <c r="C43" s="43">
        <f t="shared" si="33"/>
        <v>0.18181818181818182</v>
      </c>
      <c r="D43" s="33">
        <v>1</v>
      </c>
      <c r="E43" s="43">
        <f t="shared" si="34"/>
        <v>8.3333333333333329E-2</v>
      </c>
      <c r="F43" s="40">
        <v>0</v>
      </c>
      <c r="G43" s="43">
        <f t="shared" si="35"/>
        <v>0</v>
      </c>
      <c r="H43" s="33">
        <v>1</v>
      </c>
      <c r="I43" s="43">
        <f t="shared" si="36"/>
        <v>7.6923076923076927E-2</v>
      </c>
      <c r="J43" s="40">
        <v>0</v>
      </c>
      <c r="K43" s="43">
        <f t="shared" si="37"/>
        <v>0</v>
      </c>
      <c r="L43" s="40">
        <v>0</v>
      </c>
      <c r="M43" s="43">
        <f t="shared" si="38"/>
        <v>0</v>
      </c>
      <c r="N43" s="40">
        <v>0</v>
      </c>
      <c r="O43" s="43">
        <f t="shared" si="39"/>
        <v>0</v>
      </c>
      <c r="P43" s="40">
        <v>0</v>
      </c>
      <c r="Q43" s="43">
        <f t="shared" si="40"/>
        <v>0</v>
      </c>
      <c r="R43" s="33">
        <v>1</v>
      </c>
      <c r="S43" s="43">
        <f t="shared" si="41"/>
        <v>5.5555555555555552E-2</v>
      </c>
      <c r="T43" s="40">
        <v>0</v>
      </c>
      <c r="U43" s="43">
        <f t="shared" si="42"/>
        <v>0</v>
      </c>
      <c r="V43" s="40">
        <v>0</v>
      </c>
      <c r="W43" s="43">
        <f t="shared" si="43"/>
        <v>0</v>
      </c>
    </row>
    <row r="44" spans="1:23" x14ac:dyDescent="0.25">
      <c r="A44" s="41" t="s">
        <v>27</v>
      </c>
      <c r="B44" s="40">
        <v>0</v>
      </c>
      <c r="C44" s="43">
        <f t="shared" si="33"/>
        <v>0</v>
      </c>
      <c r="D44" s="40">
        <v>0</v>
      </c>
      <c r="E44" s="43">
        <f t="shared" si="34"/>
        <v>0</v>
      </c>
      <c r="F44" s="40">
        <v>0</v>
      </c>
      <c r="G44" s="43">
        <f t="shared" si="35"/>
        <v>0</v>
      </c>
      <c r="H44" s="40">
        <v>0</v>
      </c>
      <c r="I44" s="43">
        <f t="shared" si="36"/>
        <v>0</v>
      </c>
      <c r="J44" s="33">
        <v>3</v>
      </c>
      <c r="K44" s="43">
        <f t="shared" si="37"/>
        <v>0.1875</v>
      </c>
      <c r="L44" s="40">
        <v>0</v>
      </c>
      <c r="M44" s="43">
        <f t="shared" si="38"/>
        <v>0</v>
      </c>
      <c r="N44" s="40">
        <v>0</v>
      </c>
      <c r="O44" s="43">
        <f t="shared" si="39"/>
        <v>0</v>
      </c>
      <c r="P44" s="33">
        <v>2</v>
      </c>
      <c r="Q44" s="43">
        <f t="shared" si="40"/>
        <v>0.22222222222222221</v>
      </c>
      <c r="R44" s="33">
        <v>2</v>
      </c>
      <c r="S44" s="43">
        <f t="shared" si="41"/>
        <v>0.1111111111111111</v>
      </c>
      <c r="T44" s="33">
        <v>1</v>
      </c>
      <c r="U44" s="43">
        <f t="shared" si="42"/>
        <v>5.8823529411764705E-2</v>
      </c>
      <c r="V44" s="40">
        <v>1</v>
      </c>
      <c r="W44" s="43">
        <f t="shared" si="43"/>
        <v>0.5</v>
      </c>
    </row>
    <row r="45" spans="1:23" x14ac:dyDescent="0.25">
      <c r="A45" s="41" t="s">
        <v>28</v>
      </c>
      <c r="B45" s="42">
        <v>4</v>
      </c>
      <c r="C45" s="43">
        <f t="shared" si="33"/>
        <v>0.12121212121212122</v>
      </c>
      <c r="D45" s="40">
        <v>0</v>
      </c>
      <c r="E45" s="43">
        <f t="shared" si="34"/>
        <v>0</v>
      </c>
      <c r="F45" s="33">
        <v>6</v>
      </c>
      <c r="G45" s="43">
        <f t="shared" si="35"/>
        <v>0.5</v>
      </c>
      <c r="H45" s="40">
        <v>0</v>
      </c>
      <c r="I45" s="43">
        <f t="shared" si="36"/>
        <v>0</v>
      </c>
      <c r="J45" s="40">
        <v>0</v>
      </c>
      <c r="K45" s="43">
        <f t="shared" si="37"/>
        <v>0</v>
      </c>
      <c r="L45" s="40">
        <v>0</v>
      </c>
      <c r="M45" s="43">
        <f t="shared" si="38"/>
        <v>0</v>
      </c>
      <c r="N45" s="40">
        <v>0</v>
      </c>
      <c r="O45" s="43">
        <f t="shared" si="39"/>
        <v>0</v>
      </c>
      <c r="P45" s="40">
        <v>0</v>
      </c>
      <c r="Q45" s="43">
        <f t="shared" si="40"/>
        <v>0</v>
      </c>
      <c r="R45" s="40">
        <v>0</v>
      </c>
      <c r="S45" s="43">
        <f t="shared" si="41"/>
        <v>0</v>
      </c>
      <c r="T45" s="40">
        <v>0</v>
      </c>
      <c r="U45" s="43">
        <f t="shared" si="42"/>
        <v>0</v>
      </c>
      <c r="V45" s="40">
        <v>0</v>
      </c>
      <c r="W45" s="43">
        <f t="shared" si="43"/>
        <v>0</v>
      </c>
    </row>
    <row r="46" spans="1:23" x14ac:dyDescent="0.25">
      <c r="A46" s="41" t="s">
        <v>29</v>
      </c>
      <c r="B46" s="42">
        <v>4</v>
      </c>
      <c r="C46" s="43">
        <f t="shared" si="33"/>
        <v>0.12121212121212122</v>
      </c>
      <c r="D46" s="40">
        <v>0</v>
      </c>
      <c r="E46" s="43">
        <f t="shared" si="34"/>
        <v>0</v>
      </c>
      <c r="F46" s="33">
        <v>1</v>
      </c>
      <c r="G46" s="43">
        <f t="shared" si="35"/>
        <v>8.3333333333333329E-2</v>
      </c>
      <c r="H46" s="33">
        <v>1</v>
      </c>
      <c r="I46" s="43">
        <f t="shared" si="36"/>
        <v>7.6923076923076927E-2</v>
      </c>
      <c r="J46" s="33">
        <v>1</v>
      </c>
      <c r="K46" s="43">
        <f t="shared" si="37"/>
        <v>6.25E-2</v>
      </c>
      <c r="L46" s="33">
        <v>1</v>
      </c>
      <c r="M46" s="43">
        <f t="shared" si="38"/>
        <v>0.2</v>
      </c>
      <c r="N46" s="40">
        <v>0</v>
      </c>
      <c r="O46" s="43">
        <f t="shared" si="39"/>
        <v>0</v>
      </c>
      <c r="P46" s="40">
        <v>0</v>
      </c>
      <c r="Q46" s="43">
        <f t="shared" si="40"/>
        <v>0</v>
      </c>
      <c r="R46" s="40">
        <v>0</v>
      </c>
      <c r="S46" s="43">
        <f t="shared" si="41"/>
        <v>0</v>
      </c>
      <c r="T46" s="33">
        <v>2</v>
      </c>
      <c r="U46" s="43">
        <f t="shared" si="42"/>
        <v>0.11764705882352941</v>
      </c>
      <c r="V46" s="40">
        <v>0</v>
      </c>
      <c r="W46" s="43">
        <f t="shared" si="43"/>
        <v>0</v>
      </c>
    </row>
    <row r="47" spans="1:23" x14ac:dyDescent="0.25">
      <c r="A47" s="41" t="s">
        <v>30</v>
      </c>
      <c r="B47" s="42">
        <v>4</v>
      </c>
      <c r="C47" s="43">
        <f t="shared" si="33"/>
        <v>0.12121212121212122</v>
      </c>
      <c r="D47" s="40">
        <v>0</v>
      </c>
      <c r="E47" s="43">
        <f t="shared" si="34"/>
        <v>0</v>
      </c>
      <c r="F47" s="40">
        <v>0</v>
      </c>
      <c r="G47" s="43">
        <f t="shared" si="35"/>
        <v>0</v>
      </c>
      <c r="H47" s="40">
        <v>0</v>
      </c>
      <c r="I47" s="43">
        <f t="shared" si="36"/>
        <v>0</v>
      </c>
      <c r="J47" s="40">
        <v>0</v>
      </c>
      <c r="K47" s="43">
        <f t="shared" si="37"/>
        <v>0</v>
      </c>
      <c r="L47" s="40">
        <v>0</v>
      </c>
      <c r="M47" s="43">
        <f t="shared" si="38"/>
        <v>0</v>
      </c>
      <c r="N47" s="33">
        <v>1</v>
      </c>
      <c r="O47" s="43">
        <f t="shared" si="39"/>
        <v>7.6923076923076927E-2</v>
      </c>
      <c r="P47" s="40">
        <v>0</v>
      </c>
      <c r="Q47" s="43">
        <f t="shared" si="40"/>
        <v>0</v>
      </c>
      <c r="R47" s="33">
        <v>2</v>
      </c>
      <c r="S47" s="43">
        <f t="shared" si="41"/>
        <v>0.1111111111111111</v>
      </c>
      <c r="T47" s="40">
        <v>0</v>
      </c>
      <c r="U47" s="43">
        <f t="shared" si="42"/>
        <v>0</v>
      </c>
      <c r="V47" s="40">
        <v>0</v>
      </c>
      <c r="W47" s="43">
        <f t="shared" si="43"/>
        <v>0</v>
      </c>
    </row>
    <row r="48" spans="1:23" x14ac:dyDescent="0.25">
      <c r="A48" s="41" t="s">
        <v>31</v>
      </c>
      <c r="B48" s="40">
        <v>0</v>
      </c>
      <c r="C48" s="43">
        <f t="shared" si="33"/>
        <v>0</v>
      </c>
      <c r="D48" s="40">
        <v>0</v>
      </c>
      <c r="E48" s="43">
        <f t="shared" si="34"/>
        <v>0</v>
      </c>
      <c r="F48" s="40">
        <v>0</v>
      </c>
      <c r="G48" s="43">
        <f t="shared" si="35"/>
        <v>0</v>
      </c>
      <c r="H48" s="40">
        <v>0</v>
      </c>
      <c r="I48" s="43">
        <f t="shared" si="36"/>
        <v>0</v>
      </c>
      <c r="J48" s="33">
        <v>1</v>
      </c>
      <c r="K48" s="43">
        <f t="shared" si="37"/>
        <v>6.25E-2</v>
      </c>
      <c r="L48" s="40">
        <v>0</v>
      </c>
      <c r="M48" s="43">
        <f t="shared" si="38"/>
        <v>0</v>
      </c>
      <c r="N48" s="40">
        <v>0</v>
      </c>
      <c r="O48" s="43">
        <f t="shared" si="39"/>
        <v>0</v>
      </c>
      <c r="P48" s="40">
        <v>0</v>
      </c>
      <c r="Q48" s="43">
        <f t="shared" si="40"/>
        <v>0</v>
      </c>
      <c r="R48" s="40">
        <v>0</v>
      </c>
      <c r="S48" s="43">
        <f t="shared" si="41"/>
        <v>0</v>
      </c>
      <c r="T48" s="40">
        <v>0</v>
      </c>
      <c r="U48" s="43">
        <f t="shared" si="42"/>
        <v>0</v>
      </c>
      <c r="V48" s="40">
        <v>0</v>
      </c>
      <c r="W48" s="43">
        <f t="shared" si="43"/>
        <v>0</v>
      </c>
    </row>
    <row r="49" spans="1:23" x14ac:dyDescent="0.25">
      <c r="A49" s="41" t="s">
        <v>32</v>
      </c>
      <c r="B49" s="40">
        <v>0</v>
      </c>
      <c r="C49" s="43">
        <f t="shared" si="33"/>
        <v>0</v>
      </c>
      <c r="D49" s="40">
        <v>0</v>
      </c>
      <c r="E49" s="43">
        <f t="shared" si="34"/>
        <v>0</v>
      </c>
      <c r="F49" s="40">
        <v>0</v>
      </c>
      <c r="G49" s="43">
        <f t="shared" si="35"/>
        <v>0</v>
      </c>
      <c r="H49" s="40">
        <v>0</v>
      </c>
      <c r="I49" s="43">
        <f t="shared" si="36"/>
        <v>0</v>
      </c>
      <c r="J49" s="40">
        <v>0</v>
      </c>
      <c r="K49" s="43">
        <f t="shared" si="37"/>
        <v>0</v>
      </c>
      <c r="L49" s="40">
        <v>0</v>
      </c>
      <c r="M49" s="43">
        <f t="shared" si="38"/>
        <v>0</v>
      </c>
      <c r="N49" s="40">
        <v>0</v>
      </c>
      <c r="O49" s="43">
        <f t="shared" si="39"/>
        <v>0</v>
      </c>
      <c r="P49" s="40">
        <v>0</v>
      </c>
      <c r="Q49" s="43">
        <f t="shared" si="40"/>
        <v>0</v>
      </c>
      <c r="R49" s="40">
        <v>0</v>
      </c>
      <c r="S49" s="43">
        <f t="shared" si="41"/>
        <v>0</v>
      </c>
      <c r="T49" s="40">
        <v>0</v>
      </c>
      <c r="U49" s="43">
        <f t="shared" si="42"/>
        <v>0</v>
      </c>
      <c r="V49" s="40">
        <v>0</v>
      </c>
      <c r="W49" s="43">
        <f t="shared" si="43"/>
        <v>0</v>
      </c>
    </row>
    <row r="51" spans="1:23" x14ac:dyDescent="0.25">
      <c r="A51" s="38" t="s">
        <v>33</v>
      </c>
    </row>
    <row r="52" spans="1:23" x14ac:dyDescent="0.25">
      <c r="A52" s="39" t="s">
        <v>1</v>
      </c>
      <c r="B52" s="56" t="s">
        <v>2</v>
      </c>
      <c r="C52" s="56" t="s">
        <v>3</v>
      </c>
      <c r="D52" s="56" t="s">
        <v>2</v>
      </c>
      <c r="E52" s="56" t="s">
        <v>3</v>
      </c>
      <c r="F52" s="56" t="s">
        <v>2</v>
      </c>
      <c r="G52" s="56" t="s">
        <v>3</v>
      </c>
      <c r="H52" s="56" t="s">
        <v>2</v>
      </c>
      <c r="I52" s="56" t="s">
        <v>3</v>
      </c>
      <c r="J52" s="56" t="s">
        <v>2</v>
      </c>
      <c r="K52" s="56" t="s">
        <v>3</v>
      </c>
      <c r="L52" s="56" t="s">
        <v>2</v>
      </c>
      <c r="M52" s="56" t="s">
        <v>3</v>
      </c>
      <c r="N52" s="56" t="s">
        <v>2</v>
      </c>
      <c r="O52" s="56" t="s">
        <v>3</v>
      </c>
      <c r="P52" s="56" t="s">
        <v>2</v>
      </c>
      <c r="Q52" s="56" t="s">
        <v>3</v>
      </c>
      <c r="R52" s="56" t="s">
        <v>2</v>
      </c>
      <c r="S52" s="56" t="s">
        <v>3</v>
      </c>
      <c r="T52" s="56" t="s">
        <v>2</v>
      </c>
      <c r="U52" s="56" t="s">
        <v>3</v>
      </c>
      <c r="V52" s="56" t="s">
        <v>2</v>
      </c>
      <c r="W52" s="56" t="s">
        <v>3</v>
      </c>
    </row>
    <row r="53" spans="1:23" x14ac:dyDescent="0.25">
      <c r="A53" s="41" t="s">
        <v>34</v>
      </c>
      <c r="B53" s="42">
        <v>9</v>
      </c>
      <c r="C53" s="43">
        <f t="shared" ref="C53:C59" si="44">B53/33</f>
        <v>0.27272727272727271</v>
      </c>
      <c r="D53" s="33">
        <v>5</v>
      </c>
      <c r="E53" s="43">
        <f t="shared" ref="E53:E59" si="45">D53/12</f>
        <v>0.41666666666666669</v>
      </c>
      <c r="F53" s="33">
        <v>2</v>
      </c>
      <c r="G53" s="43">
        <f t="shared" ref="G53:G59" si="46">F53/12</f>
        <v>0.16666666666666666</v>
      </c>
      <c r="H53" s="33">
        <v>1</v>
      </c>
      <c r="I53" s="43">
        <f t="shared" ref="I53:I59" si="47">H53/13</f>
        <v>7.6923076923076927E-2</v>
      </c>
      <c r="J53" s="33">
        <v>4</v>
      </c>
      <c r="K53" s="43">
        <f t="shared" ref="K53:K59" si="48">J53/16</f>
        <v>0.25</v>
      </c>
      <c r="L53" s="33">
        <v>1</v>
      </c>
      <c r="M53" s="43">
        <f t="shared" ref="M53:M59" si="49">L53/5</f>
        <v>0.2</v>
      </c>
      <c r="N53" s="33">
        <v>3</v>
      </c>
      <c r="O53" s="43">
        <f t="shared" ref="O53:O59" si="50">N53/13</f>
        <v>0.23076923076923078</v>
      </c>
      <c r="P53" s="33">
        <v>2</v>
      </c>
      <c r="Q53" s="43">
        <f t="shared" ref="Q53:Q59" si="51">P53/9</f>
        <v>0.22222222222222221</v>
      </c>
      <c r="R53" s="40">
        <v>0</v>
      </c>
      <c r="S53" s="43">
        <f t="shared" ref="S53:S59" si="52">R53/18</f>
        <v>0</v>
      </c>
      <c r="T53" s="33">
        <v>5</v>
      </c>
      <c r="U53" s="43">
        <f t="shared" ref="U53:U59" si="53">T53/17</f>
        <v>0.29411764705882354</v>
      </c>
      <c r="V53" s="40">
        <v>2</v>
      </c>
      <c r="W53" s="43">
        <f t="shared" ref="W53:W59" si="54">V53/2</f>
        <v>1</v>
      </c>
    </row>
    <row r="54" spans="1:23" x14ac:dyDescent="0.25">
      <c r="A54" s="41" t="s">
        <v>35</v>
      </c>
      <c r="B54" s="40">
        <v>0</v>
      </c>
      <c r="C54" s="43">
        <f t="shared" si="44"/>
        <v>0</v>
      </c>
      <c r="D54" s="40">
        <v>0</v>
      </c>
      <c r="E54" s="43">
        <f t="shared" si="45"/>
        <v>0</v>
      </c>
      <c r="F54" s="33">
        <v>1</v>
      </c>
      <c r="G54" s="43">
        <f t="shared" si="46"/>
        <v>8.3333333333333329E-2</v>
      </c>
      <c r="H54" s="40">
        <v>0</v>
      </c>
      <c r="I54" s="43">
        <f t="shared" si="47"/>
        <v>0</v>
      </c>
      <c r="J54" s="33">
        <v>2</v>
      </c>
      <c r="K54" s="43">
        <f t="shared" si="48"/>
        <v>0.125</v>
      </c>
      <c r="L54" s="40">
        <v>0</v>
      </c>
      <c r="M54" s="43">
        <f t="shared" si="49"/>
        <v>0</v>
      </c>
      <c r="N54" s="40">
        <v>0</v>
      </c>
      <c r="O54" s="43">
        <f t="shared" si="50"/>
        <v>0</v>
      </c>
      <c r="P54" s="33">
        <v>1</v>
      </c>
      <c r="Q54" s="43">
        <f t="shared" si="51"/>
        <v>0.1111111111111111</v>
      </c>
      <c r="R54" s="40">
        <v>0</v>
      </c>
      <c r="S54" s="43">
        <f t="shared" si="52"/>
        <v>0</v>
      </c>
      <c r="T54" s="40">
        <v>0</v>
      </c>
      <c r="U54" s="43">
        <f t="shared" si="53"/>
        <v>0</v>
      </c>
      <c r="V54" s="40">
        <v>0</v>
      </c>
      <c r="W54" s="43">
        <f t="shared" si="54"/>
        <v>0</v>
      </c>
    </row>
    <row r="55" spans="1:23" x14ac:dyDescent="0.25">
      <c r="A55" s="41" t="s">
        <v>36</v>
      </c>
      <c r="B55" s="40">
        <v>0</v>
      </c>
      <c r="C55" s="43">
        <f t="shared" si="44"/>
        <v>0</v>
      </c>
      <c r="D55" s="40">
        <v>0</v>
      </c>
      <c r="E55" s="43">
        <f t="shared" si="45"/>
        <v>0</v>
      </c>
      <c r="F55" s="33">
        <v>1</v>
      </c>
      <c r="G55" s="43">
        <f t="shared" si="46"/>
        <v>8.3333333333333329E-2</v>
      </c>
      <c r="H55" s="40">
        <v>0</v>
      </c>
      <c r="I55" s="43">
        <f t="shared" si="47"/>
        <v>0</v>
      </c>
      <c r="J55" s="33">
        <v>1</v>
      </c>
      <c r="K55" s="43">
        <f t="shared" si="48"/>
        <v>6.25E-2</v>
      </c>
      <c r="L55" s="40">
        <v>0</v>
      </c>
      <c r="M55" s="43">
        <f t="shared" si="49"/>
        <v>0</v>
      </c>
      <c r="N55" s="40">
        <v>0</v>
      </c>
      <c r="O55" s="43">
        <f t="shared" si="50"/>
        <v>0</v>
      </c>
      <c r="P55" s="40">
        <v>0</v>
      </c>
      <c r="Q55" s="43">
        <f t="shared" si="51"/>
        <v>0</v>
      </c>
      <c r="R55" s="40">
        <v>0</v>
      </c>
      <c r="S55" s="43">
        <f t="shared" si="52"/>
        <v>0</v>
      </c>
      <c r="T55" s="40">
        <v>0</v>
      </c>
      <c r="U55" s="43">
        <f t="shared" si="53"/>
        <v>0</v>
      </c>
      <c r="V55" s="40">
        <v>0</v>
      </c>
      <c r="W55" s="43">
        <f t="shared" si="54"/>
        <v>0</v>
      </c>
    </row>
    <row r="56" spans="1:23" x14ac:dyDescent="0.25">
      <c r="A56" s="41" t="s">
        <v>37</v>
      </c>
      <c r="B56" s="42">
        <v>1</v>
      </c>
      <c r="C56" s="43">
        <f t="shared" si="44"/>
        <v>3.0303030303030304E-2</v>
      </c>
      <c r="D56" s="40">
        <v>0</v>
      </c>
      <c r="E56" s="43">
        <f t="shared" si="45"/>
        <v>0</v>
      </c>
      <c r="F56" s="40">
        <v>0</v>
      </c>
      <c r="G56" s="43">
        <f t="shared" si="46"/>
        <v>0</v>
      </c>
      <c r="H56" s="40">
        <v>0</v>
      </c>
      <c r="I56" s="43">
        <f t="shared" si="47"/>
        <v>0</v>
      </c>
      <c r="J56" s="40">
        <v>0</v>
      </c>
      <c r="K56" s="43">
        <f t="shared" si="48"/>
        <v>0</v>
      </c>
      <c r="L56" s="40">
        <v>0</v>
      </c>
      <c r="M56" s="43">
        <f t="shared" si="49"/>
        <v>0</v>
      </c>
      <c r="N56" s="33">
        <v>2</v>
      </c>
      <c r="O56" s="43">
        <f t="shared" si="50"/>
        <v>0.15384615384615385</v>
      </c>
      <c r="P56" s="40">
        <v>0</v>
      </c>
      <c r="Q56" s="43">
        <f t="shared" si="51"/>
        <v>0</v>
      </c>
      <c r="R56" s="40">
        <v>0</v>
      </c>
      <c r="S56" s="43">
        <f t="shared" si="52"/>
        <v>0</v>
      </c>
      <c r="T56" s="33">
        <v>2</v>
      </c>
      <c r="U56" s="43">
        <f t="shared" si="53"/>
        <v>0.11764705882352941</v>
      </c>
      <c r="V56" s="40">
        <v>0</v>
      </c>
      <c r="W56" s="43">
        <f t="shared" si="54"/>
        <v>0</v>
      </c>
    </row>
    <row r="57" spans="1:23" x14ac:dyDescent="0.25">
      <c r="A57" s="41" t="s">
        <v>38</v>
      </c>
      <c r="B57" s="40">
        <v>0</v>
      </c>
      <c r="C57" s="43">
        <f t="shared" si="44"/>
        <v>0</v>
      </c>
      <c r="D57" s="40">
        <v>0</v>
      </c>
      <c r="E57" s="43">
        <f t="shared" si="45"/>
        <v>0</v>
      </c>
      <c r="F57" s="33">
        <v>1</v>
      </c>
      <c r="G57" s="43">
        <f t="shared" si="46"/>
        <v>8.3333333333333329E-2</v>
      </c>
      <c r="H57" s="40">
        <v>0</v>
      </c>
      <c r="I57" s="43">
        <f t="shared" si="47"/>
        <v>0</v>
      </c>
      <c r="J57" s="40">
        <v>0</v>
      </c>
      <c r="K57" s="43">
        <f t="shared" si="48"/>
        <v>0</v>
      </c>
      <c r="L57" s="40">
        <v>0</v>
      </c>
      <c r="M57" s="43">
        <f t="shared" si="49"/>
        <v>0</v>
      </c>
      <c r="N57" s="33">
        <v>1</v>
      </c>
      <c r="O57" s="43">
        <f t="shared" si="50"/>
        <v>7.6923076923076927E-2</v>
      </c>
      <c r="P57" s="33">
        <v>1</v>
      </c>
      <c r="Q57" s="43">
        <f t="shared" si="51"/>
        <v>0.1111111111111111</v>
      </c>
      <c r="R57" s="40">
        <v>0</v>
      </c>
      <c r="S57" s="43">
        <f t="shared" si="52"/>
        <v>0</v>
      </c>
      <c r="T57" s="33">
        <v>1</v>
      </c>
      <c r="U57" s="43">
        <f t="shared" si="53"/>
        <v>5.8823529411764705E-2</v>
      </c>
      <c r="V57" s="40">
        <v>0</v>
      </c>
      <c r="W57" s="43">
        <f t="shared" si="54"/>
        <v>0</v>
      </c>
    </row>
    <row r="58" spans="1:23" x14ac:dyDescent="0.25">
      <c r="A58" s="41" t="s">
        <v>39</v>
      </c>
      <c r="B58" s="40">
        <v>0</v>
      </c>
      <c r="C58" s="43">
        <f t="shared" si="44"/>
        <v>0</v>
      </c>
      <c r="D58" s="40">
        <v>0</v>
      </c>
      <c r="E58" s="43">
        <f t="shared" si="45"/>
        <v>0</v>
      </c>
      <c r="F58" s="40">
        <v>0</v>
      </c>
      <c r="G58" s="43">
        <f t="shared" si="46"/>
        <v>0</v>
      </c>
      <c r="H58" s="40">
        <v>0</v>
      </c>
      <c r="I58" s="43">
        <f t="shared" si="47"/>
        <v>0</v>
      </c>
      <c r="J58" s="40">
        <v>0</v>
      </c>
      <c r="K58" s="43">
        <f t="shared" si="48"/>
        <v>0</v>
      </c>
      <c r="L58" s="40">
        <v>0</v>
      </c>
      <c r="M58" s="43">
        <f t="shared" si="49"/>
        <v>0</v>
      </c>
      <c r="N58" s="33">
        <v>1</v>
      </c>
      <c r="O58" s="43">
        <f t="shared" si="50"/>
        <v>7.6923076923076927E-2</v>
      </c>
      <c r="P58" s="40">
        <v>0</v>
      </c>
      <c r="Q58" s="43">
        <f t="shared" si="51"/>
        <v>0</v>
      </c>
      <c r="R58" s="33">
        <v>1</v>
      </c>
      <c r="S58" s="43">
        <f t="shared" si="52"/>
        <v>5.5555555555555552E-2</v>
      </c>
      <c r="T58" s="40">
        <v>0</v>
      </c>
      <c r="U58" s="43">
        <f t="shared" si="53"/>
        <v>0</v>
      </c>
      <c r="V58" s="40">
        <v>0</v>
      </c>
      <c r="W58" s="43">
        <f t="shared" si="54"/>
        <v>0</v>
      </c>
    </row>
    <row r="59" spans="1:23" x14ac:dyDescent="0.25">
      <c r="A59" s="41" t="s">
        <v>40</v>
      </c>
      <c r="B59" s="42">
        <v>18</v>
      </c>
      <c r="C59" s="43">
        <f t="shared" si="44"/>
        <v>0.54545454545454541</v>
      </c>
      <c r="D59" s="33">
        <v>5</v>
      </c>
      <c r="E59" s="43">
        <f t="shared" si="45"/>
        <v>0.41666666666666669</v>
      </c>
      <c r="F59" s="33">
        <v>3</v>
      </c>
      <c r="G59" s="43">
        <f t="shared" si="46"/>
        <v>0.25</v>
      </c>
      <c r="H59" s="33">
        <v>6</v>
      </c>
      <c r="I59" s="43">
        <f t="shared" si="47"/>
        <v>0.46153846153846156</v>
      </c>
      <c r="J59" s="33">
        <v>2</v>
      </c>
      <c r="K59" s="43">
        <f t="shared" si="48"/>
        <v>0.125</v>
      </c>
      <c r="L59" s="33">
        <v>1</v>
      </c>
      <c r="M59" s="43">
        <f t="shared" si="49"/>
        <v>0.2</v>
      </c>
      <c r="N59" s="33">
        <v>3</v>
      </c>
      <c r="O59" s="43">
        <f t="shared" si="50"/>
        <v>0.23076923076923078</v>
      </c>
      <c r="P59" s="33">
        <v>2</v>
      </c>
      <c r="Q59" s="43">
        <f t="shared" si="51"/>
        <v>0.22222222222222221</v>
      </c>
      <c r="R59" s="33">
        <v>8</v>
      </c>
      <c r="S59" s="43">
        <f t="shared" si="52"/>
        <v>0.44444444444444442</v>
      </c>
      <c r="T59" s="33">
        <v>6</v>
      </c>
      <c r="U59" s="43">
        <f t="shared" si="53"/>
        <v>0.35294117647058826</v>
      </c>
      <c r="V59" s="40">
        <v>0</v>
      </c>
      <c r="W59" s="43">
        <f t="shared" si="54"/>
        <v>0</v>
      </c>
    </row>
    <row r="61" spans="1:23" x14ac:dyDescent="0.25">
      <c r="A61" s="38" t="s">
        <v>41</v>
      </c>
    </row>
    <row r="62" spans="1:23" x14ac:dyDescent="0.25">
      <c r="A62" s="39" t="s">
        <v>1</v>
      </c>
      <c r="B62" s="56" t="s">
        <v>2</v>
      </c>
      <c r="C62" s="56" t="s">
        <v>3</v>
      </c>
      <c r="D62" s="56" t="s">
        <v>2</v>
      </c>
      <c r="E62" s="56" t="s">
        <v>3</v>
      </c>
      <c r="F62" s="56" t="s">
        <v>2</v>
      </c>
      <c r="G62" s="56" t="s">
        <v>3</v>
      </c>
      <c r="H62" s="56" t="s">
        <v>2</v>
      </c>
      <c r="I62" s="56" t="s">
        <v>3</v>
      </c>
      <c r="J62" s="56" t="s">
        <v>2</v>
      </c>
      <c r="K62" s="56" t="s">
        <v>3</v>
      </c>
      <c r="L62" s="56" t="s">
        <v>2</v>
      </c>
      <c r="M62" s="56" t="s">
        <v>3</v>
      </c>
      <c r="N62" s="56" t="s">
        <v>2</v>
      </c>
      <c r="O62" s="56" t="s">
        <v>3</v>
      </c>
      <c r="P62" s="56" t="s">
        <v>2</v>
      </c>
      <c r="Q62" s="56" t="s">
        <v>3</v>
      </c>
      <c r="R62" s="56" t="s">
        <v>2</v>
      </c>
      <c r="S62" s="56" t="s">
        <v>3</v>
      </c>
      <c r="T62" s="56" t="s">
        <v>2</v>
      </c>
      <c r="U62" s="56" t="s">
        <v>3</v>
      </c>
      <c r="V62" s="56" t="s">
        <v>2</v>
      </c>
      <c r="W62" s="56" t="s">
        <v>3</v>
      </c>
    </row>
    <row r="63" spans="1:23" x14ac:dyDescent="0.25">
      <c r="A63" s="41" t="s">
        <v>42</v>
      </c>
      <c r="B63" s="40">
        <v>0</v>
      </c>
      <c r="C63" s="43">
        <f t="shared" ref="C63" si="55">B63/33</f>
        <v>0</v>
      </c>
      <c r="D63" s="40">
        <v>0</v>
      </c>
      <c r="E63" s="43">
        <f t="shared" ref="E63:E78" si="56">D63/12</f>
        <v>0</v>
      </c>
      <c r="F63" s="40">
        <v>0</v>
      </c>
      <c r="G63" s="43">
        <f t="shared" ref="G63:G78" si="57">F63/12</f>
        <v>0</v>
      </c>
      <c r="H63" s="40">
        <v>0</v>
      </c>
      <c r="I63" s="43">
        <f t="shared" ref="I63:I78" si="58">H63/13</f>
        <v>0</v>
      </c>
      <c r="J63" s="40">
        <v>0</v>
      </c>
      <c r="K63" s="43">
        <f t="shared" ref="K63:K78" si="59">J63/16</f>
        <v>0</v>
      </c>
      <c r="L63" s="40">
        <v>0</v>
      </c>
      <c r="M63" s="43">
        <f t="shared" ref="M63:M78" si="60">L63/5</f>
        <v>0</v>
      </c>
      <c r="N63" s="40">
        <v>0</v>
      </c>
      <c r="O63" s="43">
        <f t="shared" ref="O63:O78" si="61">N63/13</f>
        <v>0</v>
      </c>
      <c r="P63" s="40">
        <v>0</v>
      </c>
      <c r="Q63" s="43">
        <f t="shared" ref="Q63:Q78" si="62">P63/9</f>
        <v>0</v>
      </c>
      <c r="R63" s="40">
        <v>0</v>
      </c>
      <c r="S63" s="43">
        <f t="shared" ref="S63:S78" si="63">R63/18</f>
        <v>0</v>
      </c>
      <c r="T63" s="40">
        <v>0</v>
      </c>
      <c r="U63" s="43">
        <f t="shared" ref="U63:U78" si="64">T63/17</f>
        <v>0</v>
      </c>
      <c r="V63" s="40">
        <v>0</v>
      </c>
      <c r="W63" s="43">
        <f t="shared" ref="W63:W78" si="65">V63/2</f>
        <v>0</v>
      </c>
    </row>
    <row r="64" spans="1:23" x14ac:dyDescent="0.25">
      <c r="A64" s="41" t="s">
        <v>43</v>
      </c>
      <c r="B64" s="42">
        <v>2</v>
      </c>
      <c r="C64" s="43">
        <f t="shared" ref="C64:C78" si="66">B64/33</f>
        <v>6.0606060606060608E-2</v>
      </c>
      <c r="D64" s="40">
        <v>0</v>
      </c>
      <c r="E64" s="43">
        <f t="shared" si="56"/>
        <v>0</v>
      </c>
      <c r="F64" s="40">
        <v>0</v>
      </c>
      <c r="G64" s="43">
        <f t="shared" si="57"/>
        <v>0</v>
      </c>
      <c r="H64" s="40">
        <v>0</v>
      </c>
      <c r="I64" s="43">
        <f t="shared" si="58"/>
        <v>0</v>
      </c>
      <c r="J64" s="33">
        <v>1</v>
      </c>
      <c r="K64" s="43">
        <f t="shared" si="59"/>
        <v>6.25E-2</v>
      </c>
      <c r="L64" s="40">
        <v>0</v>
      </c>
      <c r="M64" s="43">
        <f t="shared" si="60"/>
        <v>0</v>
      </c>
      <c r="N64" s="40">
        <v>0</v>
      </c>
      <c r="O64" s="43">
        <f t="shared" si="61"/>
        <v>0</v>
      </c>
      <c r="P64" s="40">
        <v>0</v>
      </c>
      <c r="Q64" s="43">
        <f t="shared" si="62"/>
        <v>0</v>
      </c>
      <c r="R64" s="40">
        <v>0</v>
      </c>
      <c r="S64" s="43">
        <f t="shared" si="63"/>
        <v>0</v>
      </c>
      <c r="T64" s="33">
        <v>2</v>
      </c>
      <c r="U64" s="43">
        <f t="shared" si="64"/>
        <v>0.11764705882352941</v>
      </c>
      <c r="V64" s="40">
        <v>0</v>
      </c>
      <c r="W64" s="43">
        <f t="shared" si="65"/>
        <v>0</v>
      </c>
    </row>
    <row r="65" spans="1:23" x14ac:dyDescent="0.25">
      <c r="A65" s="41" t="s">
        <v>44</v>
      </c>
      <c r="B65" s="42">
        <v>1</v>
      </c>
      <c r="C65" s="43">
        <f t="shared" si="66"/>
        <v>3.0303030303030304E-2</v>
      </c>
      <c r="D65" s="40">
        <v>0</v>
      </c>
      <c r="E65" s="43">
        <f t="shared" si="56"/>
        <v>0</v>
      </c>
      <c r="F65" s="40">
        <v>0</v>
      </c>
      <c r="G65" s="43">
        <f t="shared" si="57"/>
        <v>0</v>
      </c>
      <c r="H65" s="40">
        <v>0</v>
      </c>
      <c r="I65" s="43">
        <f t="shared" si="58"/>
        <v>0</v>
      </c>
      <c r="J65" s="33">
        <v>1</v>
      </c>
      <c r="K65" s="43">
        <f t="shared" si="59"/>
        <v>6.25E-2</v>
      </c>
      <c r="L65" s="40">
        <v>0</v>
      </c>
      <c r="M65" s="43">
        <f t="shared" si="60"/>
        <v>0</v>
      </c>
      <c r="N65" s="33">
        <v>1</v>
      </c>
      <c r="O65" s="43">
        <f t="shared" si="61"/>
        <v>7.6923076923076927E-2</v>
      </c>
      <c r="P65" s="40">
        <v>0</v>
      </c>
      <c r="Q65" s="43">
        <f t="shared" si="62"/>
        <v>0</v>
      </c>
      <c r="R65" s="40">
        <v>0</v>
      </c>
      <c r="S65" s="43">
        <f t="shared" si="63"/>
        <v>0</v>
      </c>
      <c r="T65" s="33">
        <v>2</v>
      </c>
      <c r="U65" s="43">
        <f t="shared" si="64"/>
        <v>0.11764705882352941</v>
      </c>
      <c r="V65" s="40">
        <v>0</v>
      </c>
      <c r="W65" s="43">
        <f t="shared" si="65"/>
        <v>0</v>
      </c>
    </row>
    <row r="66" spans="1:23" x14ac:dyDescent="0.25">
      <c r="A66" s="41" t="s">
        <v>45</v>
      </c>
      <c r="B66" s="42">
        <v>1</v>
      </c>
      <c r="C66" s="43">
        <f t="shared" si="66"/>
        <v>3.0303030303030304E-2</v>
      </c>
      <c r="D66" s="40">
        <v>0</v>
      </c>
      <c r="E66" s="43">
        <f t="shared" si="56"/>
        <v>0</v>
      </c>
      <c r="F66" s="33">
        <v>3</v>
      </c>
      <c r="G66" s="43">
        <f t="shared" si="57"/>
        <v>0.25</v>
      </c>
      <c r="H66" s="40">
        <v>0</v>
      </c>
      <c r="I66" s="43">
        <f t="shared" si="58"/>
        <v>0</v>
      </c>
      <c r="J66" s="33">
        <v>2</v>
      </c>
      <c r="K66" s="43">
        <f t="shared" si="59"/>
        <v>0.125</v>
      </c>
      <c r="L66" s="40">
        <v>0</v>
      </c>
      <c r="M66" s="43">
        <f t="shared" si="60"/>
        <v>0</v>
      </c>
      <c r="N66" s="33">
        <v>2</v>
      </c>
      <c r="O66" s="43">
        <f t="shared" si="61"/>
        <v>0.15384615384615385</v>
      </c>
      <c r="P66" s="40">
        <v>0</v>
      </c>
      <c r="Q66" s="43">
        <f t="shared" si="62"/>
        <v>0</v>
      </c>
      <c r="R66" s="40">
        <v>0</v>
      </c>
      <c r="S66" s="43">
        <f t="shared" si="63"/>
        <v>0</v>
      </c>
      <c r="T66" s="40">
        <v>0</v>
      </c>
      <c r="U66" s="43">
        <f t="shared" si="64"/>
        <v>0</v>
      </c>
      <c r="V66" s="40">
        <v>1</v>
      </c>
      <c r="W66" s="43">
        <f t="shared" si="65"/>
        <v>0.5</v>
      </c>
    </row>
    <row r="67" spans="1:23" x14ac:dyDescent="0.25">
      <c r="A67" s="41" t="s">
        <v>46</v>
      </c>
      <c r="B67" s="42">
        <v>9</v>
      </c>
      <c r="C67" s="43">
        <f t="shared" si="66"/>
        <v>0.27272727272727271</v>
      </c>
      <c r="D67" s="33">
        <v>3</v>
      </c>
      <c r="E67" s="43">
        <f t="shared" si="56"/>
        <v>0.25</v>
      </c>
      <c r="F67" s="33">
        <v>1</v>
      </c>
      <c r="G67" s="43">
        <f t="shared" si="57"/>
        <v>8.3333333333333329E-2</v>
      </c>
      <c r="H67" s="40">
        <v>0</v>
      </c>
      <c r="I67" s="43">
        <f t="shared" si="58"/>
        <v>0</v>
      </c>
      <c r="J67" s="33">
        <v>2</v>
      </c>
      <c r="K67" s="43">
        <f t="shared" si="59"/>
        <v>0.125</v>
      </c>
      <c r="L67" s="33">
        <v>1</v>
      </c>
      <c r="M67" s="43">
        <f t="shared" si="60"/>
        <v>0.2</v>
      </c>
      <c r="N67" s="33">
        <v>4</v>
      </c>
      <c r="O67" s="43">
        <f t="shared" si="61"/>
        <v>0.30769230769230771</v>
      </c>
      <c r="P67" s="33">
        <v>1</v>
      </c>
      <c r="Q67" s="43">
        <f t="shared" si="62"/>
        <v>0.1111111111111111</v>
      </c>
      <c r="R67" s="40">
        <v>0</v>
      </c>
      <c r="S67" s="43">
        <f t="shared" si="63"/>
        <v>0</v>
      </c>
      <c r="T67" s="33">
        <v>4</v>
      </c>
      <c r="U67" s="43">
        <f t="shared" si="64"/>
        <v>0.23529411764705882</v>
      </c>
      <c r="V67" s="40">
        <v>1</v>
      </c>
      <c r="W67" s="43">
        <f t="shared" si="65"/>
        <v>0.5</v>
      </c>
    </row>
    <row r="68" spans="1:23" x14ac:dyDescent="0.25">
      <c r="A68" s="41" t="s">
        <v>47</v>
      </c>
      <c r="B68" s="42">
        <v>6</v>
      </c>
      <c r="C68" s="43">
        <f t="shared" si="66"/>
        <v>0.18181818181818182</v>
      </c>
      <c r="D68" s="33">
        <v>4</v>
      </c>
      <c r="E68" s="43">
        <f t="shared" si="56"/>
        <v>0.33333333333333331</v>
      </c>
      <c r="F68" s="33">
        <v>1</v>
      </c>
      <c r="G68" s="43">
        <f t="shared" si="57"/>
        <v>8.3333333333333329E-2</v>
      </c>
      <c r="H68" s="40">
        <v>0</v>
      </c>
      <c r="I68" s="43">
        <f t="shared" si="58"/>
        <v>0</v>
      </c>
      <c r="J68" s="33">
        <v>2</v>
      </c>
      <c r="K68" s="43">
        <f t="shared" si="59"/>
        <v>0.125</v>
      </c>
      <c r="L68" s="33">
        <v>1</v>
      </c>
      <c r="M68" s="43">
        <f t="shared" si="60"/>
        <v>0.2</v>
      </c>
      <c r="N68" s="33">
        <v>1</v>
      </c>
      <c r="O68" s="43">
        <f t="shared" si="61"/>
        <v>7.6923076923076927E-2</v>
      </c>
      <c r="P68" s="33">
        <v>1</v>
      </c>
      <c r="Q68" s="43">
        <f t="shared" si="62"/>
        <v>0.1111111111111111</v>
      </c>
      <c r="R68" s="33">
        <v>1</v>
      </c>
      <c r="S68" s="43">
        <f t="shared" si="63"/>
        <v>5.5555555555555552E-2</v>
      </c>
      <c r="T68" s="33">
        <v>3</v>
      </c>
      <c r="U68" s="43">
        <f t="shared" si="64"/>
        <v>0.17647058823529413</v>
      </c>
      <c r="V68" s="40">
        <v>0</v>
      </c>
      <c r="W68" s="43">
        <f t="shared" si="65"/>
        <v>0</v>
      </c>
    </row>
    <row r="69" spans="1:23" x14ac:dyDescent="0.25">
      <c r="A69" s="41" t="s">
        <v>48</v>
      </c>
      <c r="B69" s="42">
        <v>1</v>
      </c>
      <c r="C69" s="43">
        <f t="shared" si="66"/>
        <v>3.0303030303030304E-2</v>
      </c>
      <c r="D69" s="40">
        <v>0</v>
      </c>
      <c r="E69" s="43">
        <f t="shared" si="56"/>
        <v>0</v>
      </c>
      <c r="F69" s="40">
        <v>0</v>
      </c>
      <c r="G69" s="43">
        <f t="shared" si="57"/>
        <v>0</v>
      </c>
      <c r="H69" s="40">
        <v>0</v>
      </c>
      <c r="I69" s="43">
        <f t="shared" si="58"/>
        <v>0</v>
      </c>
      <c r="J69" s="40">
        <v>0</v>
      </c>
      <c r="K69" s="43">
        <f t="shared" si="59"/>
        <v>0</v>
      </c>
      <c r="L69" s="40">
        <v>0</v>
      </c>
      <c r="M69" s="43">
        <f t="shared" si="60"/>
        <v>0</v>
      </c>
      <c r="N69" s="40">
        <v>0</v>
      </c>
      <c r="O69" s="43">
        <f t="shared" si="61"/>
        <v>0</v>
      </c>
      <c r="P69" s="33">
        <v>1</v>
      </c>
      <c r="Q69" s="43">
        <f t="shared" si="62"/>
        <v>0.1111111111111111</v>
      </c>
      <c r="R69" s="33">
        <v>2</v>
      </c>
      <c r="S69" s="43">
        <f t="shared" si="63"/>
        <v>0.1111111111111111</v>
      </c>
      <c r="T69" s="40">
        <v>0</v>
      </c>
      <c r="U69" s="43">
        <f t="shared" si="64"/>
        <v>0</v>
      </c>
      <c r="V69" s="40">
        <v>0</v>
      </c>
      <c r="W69" s="43">
        <f t="shared" si="65"/>
        <v>0</v>
      </c>
    </row>
    <row r="70" spans="1:23" x14ac:dyDescent="0.25">
      <c r="A70" s="41" t="s">
        <v>49</v>
      </c>
      <c r="B70" s="42">
        <v>1</v>
      </c>
      <c r="C70" s="43">
        <f t="shared" si="66"/>
        <v>3.0303030303030304E-2</v>
      </c>
      <c r="D70" s="33">
        <v>1</v>
      </c>
      <c r="E70" s="43">
        <f t="shared" si="56"/>
        <v>8.3333333333333329E-2</v>
      </c>
      <c r="F70" s="33">
        <v>1</v>
      </c>
      <c r="G70" s="43">
        <f t="shared" si="57"/>
        <v>8.3333333333333329E-2</v>
      </c>
      <c r="H70" s="33">
        <v>1</v>
      </c>
      <c r="I70" s="43">
        <f t="shared" si="58"/>
        <v>7.6923076923076927E-2</v>
      </c>
      <c r="J70" s="40">
        <v>0</v>
      </c>
      <c r="K70" s="43">
        <f t="shared" si="59"/>
        <v>0</v>
      </c>
      <c r="L70" s="40">
        <v>0</v>
      </c>
      <c r="M70" s="43">
        <f t="shared" si="60"/>
        <v>0</v>
      </c>
      <c r="N70" s="40">
        <v>0</v>
      </c>
      <c r="O70" s="43">
        <f t="shared" si="61"/>
        <v>0</v>
      </c>
      <c r="P70" s="40">
        <v>0</v>
      </c>
      <c r="Q70" s="43">
        <f t="shared" si="62"/>
        <v>0</v>
      </c>
      <c r="R70" s="40">
        <v>0</v>
      </c>
      <c r="S70" s="43">
        <f t="shared" si="63"/>
        <v>0</v>
      </c>
      <c r="T70" s="40">
        <v>0</v>
      </c>
      <c r="U70" s="43">
        <f t="shared" si="64"/>
        <v>0</v>
      </c>
      <c r="V70" s="40">
        <v>0</v>
      </c>
      <c r="W70" s="43">
        <f t="shared" si="65"/>
        <v>0</v>
      </c>
    </row>
    <row r="71" spans="1:23" x14ac:dyDescent="0.25">
      <c r="A71" s="41" t="s">
        <v>50</v>
      </c>
      <c r="B71" s="42">
        <v>3</v>
      </c>
      <c r="C71" s="43">
        <f t="shared" si="66"/>
        <v>9.0909090909090912E-2</v>
      </c>
      <c r="D71" s="40">
        <v>0</v>
      </c>
      <c r="E71" s="43">
        <f t="shared" si="56"/>
        <v>0</v>
      </c>
      <c r="F71" s="40">
        <v>0</v>
      </c>
      <c r="G71" s="43">
        <f t="shared" si="57"/>
        <v>0</v>
      </c>
      <c r="H71" s="33">
        <v>1</v>
      </c>
      <c r="I71" s="43">
        <f t="shared" si="58"/>
        <v>7.6923076923076927E-2</v>
      </c>
      <c r="J71" s="40">
        <v>0</v>
      </c>
      <c r="K71" s="43">
        <f t="shared" si="59"/>
        <v>0</v>
      </c>
      <c r="L71" s="40">
        <v>0</v>
      </c>
      <c r="M71" s="43">
        <f t="shared" si="60"/>
        <v>0</v>
      </c>
      <c r="N71" s="33">
        <v>2</v>
      </c>
      <c r="O71" s="43">
        <f t="shared" si="61"/>
        <v>0.15384615384615385</v>
      </c>
      <c r="P71" s="40">
        <v>0</v>
      </c>
      <c r="Q71" s="43">
        <f t="shared" si="62"/>
        <v>0</v>
      </c>
      <c r="R71" s="40">
        <v>0</v>
      </c>
      <c r="S71" s="43">
        <f t="shared" si="63"/>
        <v>0</v>
      </c>
      <c r="T71" s="40">
        <v>0</v>
      </c>
      <c r="U71" s="43">
        <f t="shared" si="64"/>
        <v>0</v>
      </c>
      <c r="V71" s="40">
        <v>0</v>
      </c>
      <c r="W71" s="43">
        <f t="shared" si="65"/>
        <v>0</v>
      </c>
    </row>
    <row r="72" spans="1:23" x14ac:dyDescent="0.25">
      <c r="A72" s="41" t="s">
        <v>51</v>
      </c>
      <c r="B72" s="42">
        <v>2</v>
      </c>
      <c r="C72" s="43">
        <f t="shared" si="66"/>
        <v>6.0606060606060608E-2</v>
      </c>
      <c r="D72" s="40">
        <v>0</v>
      </c>
      <c r="E72" s="43">
        <f t="shared" si="56"/>
        <v>0</v>
      </c>
      <c r="F72" s="40">
        <v>0</v>
      </c>
      <c r="G72" s="43">
        <f t="shared" si="57"/>
        <v>0</v>
      </c>
      <c r="H72" s="40">
        <v>0</v>
      </c>
      <c r="I72" s="43">
        <f t="shared" si="58"/>
        <v>0</v>
      </c>
      <c r="J72" s="40">
        <v>0</v>
      </c>
      <c r="K72" s="43">
        <f t="shared" si="59"/>
        <v>0</v>
      </c>
      <c r="L72" s="40">
        <v>0</v>
      </c>
      <c r="M72" s="43">
        <f t="shared" si="60"/>
        <v>0</v>
      </c>
      <c r="N72" s="40">
        <v>0</v>
      </c>
      <c r="O72" s="43">
        <f t="shared" si="61"/>
        <v>0</v>
      </c>
      <c r="P72" s="40">
        <v>0</v>
      </c>
      <c r="Q72" s="43">
        <f t="shared" si="62"/>
        <v>0</v>
      </c>
      <c r="R72" s="33">
        <v>1</v>
      </c>
      <c r="S72" s="43">
        <f t="shared" si="63"/>
        <v>5.5555555555555552E-2</v>
      </c>
      <c r="T72" s="33">
        <v>1</v>
      </c>
      <c r="U72" s="43">
        <f t="shared" si="64"/>
        <v>5.8823529411764705E-2</v>
      </c>
      <c r="V72" s="40">
        <v>0</v>
      </c>
      <c r="W72" s="43">
        <f t="shared" si="65"/>
        <v>0</v>
      </c>
    </row>
    <row r="73" spans="1:23" x14ac:dyDescent="0.25">
      <c r="A73" s="41" t="s">
        <v>52</v>
      </c>
      <c r="B73" s="40">
        <v>0</v>
      </c>
      <c r="C73" s="43">
        <f t="shared" si="66"/>
        <v>0</v>
      </c>
      <c r="D73" s="40">
        <v>0</v>
      </c>
      <c r="E73" s="43">
        <f t="shared" si="56"/>
        <v>0</v>
      </c>
      <c r="F73" s="40">
        <v>0</v>
      </c>
      <c r="G73" s="43">
        <f t="shared" si="57"/>
        <v>0</v>
      </c>
      <c r="H73" s="40">
        <v>0</v>
      </c>
      <c r="I73" s="43">
        <f t="shared" si="58"/>
        <v>0</v>
      </c>
      <c r="J73" s="40">
        <v>0</v>
      </c>
      <c r="K73" s="43">
        <f t="shared" si="59"/>
        <v>0</v>
      </c>
      <c r="L73" s="40">
        <v>0</v>
      </c>
      <c r="M73" s="43">
        <f t="shared" si="60"/>
        <v>0</v>
      </c>
      <c r="N73" s="40">
        <v>0</v>
      </c>
      <c r="O73" s="43">
        <f t="shared" si="61"/>
        <v>0</v>
      </c>
      <c r="P73" s="40">
        <v>0</v>
      </c>
      <c r="Q73" s="43">
        <f t="shared" si="62"/>
        <v>0</v>
      </c>
      <c r="R73" s="40">
        <v>0</v>
      </c>
      <c r="S73" s="43">
        <f t="shared" si="63"/>
        <v>0</v>
      </c>
      <c r="T73" s="40">
        <v>0</v>
      </c>
      <c r="U73" s="43">
        <f t="shared" si="64"/>
        <v>0</v>
      </c>
      <c r="V73" s="40">
        <v>0</v>
      </c>
      <c r="W73" s="43">
        <f t="shared" si="65"/>
        <v>0</v>
      </c>
    </row>
    <row r="74" spans="1:23" x14ac:dyDescent="0.25">
      <c r="A74" s="41" t="s">
        <v>53</v>
      </c>
      <c r="B74" s="40">
        <v>0</v>
      </c>
      <c r="C74" s="43">
        <f t="shared" si="66"/>
        <v>0</v>
      </c>
      <c r="D74" s="33">
        <v>1</v>
      </c>
      <c r="E74" s="43">
        <f t="shared" si="56"/>
        <v>8.3333333333333329E-2</v>
      </c>
      <c r="F74" s="33">
        <v>1</v>
      </c>
      <c r="G74" s="43">
        <f t="shared" si="57"/>
        <v>8.3333333333333329E-2</v>
      </c>
      <c r="H74" s="33">
        <v>1</v>
      </c>
      <c r="I74" s="43">
        <f t="shared" si="58"/>
        <v>7.6923076923076927E-2</v>
      </c>
      <c r="J74" s="33">
        <v>1</v>
      </c>
      <c r="K74" s="43">
        <f t="shared" si="59"/>
        <v>6.25E-2</v>
      </c>
      <c r="L74" s="40">
        <v>0</v>
      </c>
      <c r="M74" s="43">
        <f t="shared" si="60"/>
        <v>0</v>
      </c>
      <c r="N74" s="40">
        <v>0</v>
      </c>
      <c r="O74" s="43">
        <f t="shared" si="61"/>
        <v>0</v>
      </c>
      <c r="P74" s="33">
        <v>1</v>
      </c>
      <c r="Q74" s="43">
        <f t="shared" si="62"/>
        <v>0.1111111111111111</v>
      </c>
      <c r="R74" s="33">
        <v>2</v>
      </c>
      <c r="S74" s="43">
        <f t="shared" si="63"/>
        <v>0.1111111111111111</v>
      </c>
      <c r="T74" s="40">
        <v>0</v>
      </c>
      <c r="U74" s="43">
        <f t="shared" si="64"/>
        <v>0</v>
      </c>
      <c r="V74" s="40">
        <v>0</v>
      </c>
      <c r="W74" s="43">
        <f t="shared" si="65"/>
        <v>0</v>
      </c>
    </row>
    <row r="75" spans="1:23" x14ac:dyDescent="0.25">
      <c r="A75" s="41" t="s">
        <v>54</v>
      </c>
      <c r="B75" s="42">
        <v>1</v>
      </c>
      <c r="C75" s="43">
        <f t="shared" si="66"/>
        <v>3.0303030303030304E-2</v>
      </c>
      <c r="D75" s="40">
        <v>0</v>
      </c>
      <c r="E75" s="43">
        <f t="shared" si="56"/>
        <v>0</v>
      </c>
      <c r="F75" s="40">
        <v>0</v>
      </c>
      <c r="G75" s="43">
        <f t="shared" si="57"/>
        <v>0</v>
      </c>
      <c r="H75" s="33">
        <v>1</v>
      </c>
      <c r="I75" s="43">
        <f t="shared" si="58"/>
        <v>7.6923076923076927E-2</v>
      </c>
      <c r="J75" s="40">
        <v>0</v>
      </c>
      <c r="K75" s="43">
        <f t="shared" si="59"/>
        <v>0</v>
      </c>
      <c r="L75" s="40">
        <v>0</v>
      </c>
      <c r="M75" s="43">
        <f t="shared" si="60"/>
        <v>0</v>
      </c>
      <c r="N75" s="40">
        <v>0</v>
      </c>
      <c r="O75" s="43">
        <f t="shared" si="61"/>
        <v>0</v>
      </c>
      <c r="P75" s="33">
        <v>1</v>
      </c>
      <c r="Q75" s="43">
        <f t="shared" si="62"/>
        <v>0.1111111111111111</v>
      </c>
      <c r="R75" s="40">
        <v>0</v>
      </c>
      <c r="S75" s="43">
        <f t="shared" si="63"/>
        <v>0</v>
      </c>
      <c r="T75" s="40">
        <v>0</v>
      </c>
      <c r="U75" s="43">
        <f t="shared" si="64"/>
        <v>0</v>
      </c>
      <c r="V75" s="40">
        <v>0</v>
      </c>
      <c r="W75" s="43">
        <f t="shared" si="65"/>
        <v>0</v>
      </c>
    </row>
    <row r="76" spans="1:23" x14ac:dyDescent="0.25">
      <c r="A76" s="41" t="s">
        <v>55</v>
      </c>
      <c r="B76" s="40">
        <v>0</v>
      </c>
      <c r="C76" s="43">
        <f t="shared" si="66"/>
        <v>0</v>
      </c>
      <c r="D76" s="33">
        <v>1</v>
      </c>
      <c r="E76" s="43">
        <f t="shared" si="56"/>
        <v>8.3333333333333329E-2</v>
      </c>
      <c r="F76" s="33">
        <v>1</v>
      </c>
      <c r="G76" s="43">
        <f t="shared" si="57"/>
        <v>8.3333333333333329E-2</v>
      </c>
      <c r="H76" s="40">
        <v>0</v>
      </c>
      <c r="I76" s="43">
        <f t="shared" si="58"/>
        <v>0</v>
      </c>
      <c r="J76" s="40">
        <v>0</v>
      </c>
      <c r="K76" s="43">
        <f t="shared" si="59"/>
        <v>0</v>
      </c>
      <c r="L76" s="40">
        <v>0</v>
      </c>
      <c r="M76" s="43">
        <f t="shared" si="60"/>
        <v>0</v>
      </c>
      <c r="N76" s="40">
        <v>0</v>
      </c>
      <c r="O76" s="43">
        <f t="shared" si="61"/>
        <v>0</v>
      </c>
      <c r="P76" s="33">
        <v>1</v>
      </c>
      <c r="Q76" s="43">
        <f t="shared" si="62"/>
        <v>0.1111111111111111</v>
      </c>
      <c r="R76" s="40">
        <v>0</v>
      </c>
      <c r="S76" s="43">
        <f t="shared" si="63"/>
        <v>0</v>
      </c>
      <c r="T76" s="33">
        <v>1</v>
      </c>
      <c r="U76" s="43">
        <f t="shared" si="64"/>
        <v>5.8823529411764705E-2</v>
      </c>
      <c r="V76" s="40">
        <v>0</v>
      </c>
      <c r="W76" s="43">
        <f t="shared" si="65"/>
        <v>0</v>
      </c>
    </row>
    <row r="77" spans="1:23" x14ac:dyDescent="0.25">
      <c r="A77" s="41" t="s">
        <v>56</v>
      </c>
      <c r="B77" s="42">
        <v>1</v>
      </c>
      <c r="C77" s="43">
        <f t="shared" si="66"/>
        <v>3.0303030303030304E-2</v>
      </c>
      <c r="D77" s="40">
        <v>0</v>
      </c>
      <c r="E77" s="43">
        <f t="shared" si="56"/>
        <v>0</v>
      </c>
      <c r="F77" s="40">
        <v>0</v>
      </c>
      <c r="G77" s="43">
        <f t="shared" si="57"/>
        <v>0</v>
      </c>
      <c r="H77" s="33">
        <v>3</v>
      </c>
      <c r="I77" s="43">
        <f t="shared" si="58"/>
        <v>0.23076923076923078</v>
      </c>
      <c r="J77" s="40">
        <v>0</v>
      </c>
      <c r="K77" s="43">
        <f t="shared" si="59"/>
        <v>0</v>
      </c>
      <c r="L77" s="40">
        <v>0</v>
      </c>
      <c r="M77" s="43">
        <f t="shared" si="60"/>
        <v>0</v>
      </c>
      <c r="N77" s="40">
        <v>0</v>
      </c>
      <c r="O77" s="43">
        <f t="shared" si="61"/>
        <v>0</v>
      </c>
      <c r="P77" s="40">
        <v>0</v>
      </c>
      <c r="Q77" s="43">
        <f t="shared" si="62"/>
        <v>0</v>
      </c>
      <c r="R77" s="33">
        <v>3</v>
      </c>
      <c r="S77" s="43">
        <f t="shared" si="63"/>
        <v>0.16666666666666666</v>
      </c>
      <c r="T77" s="33">
        <v>1</v>
      </c>
      <c r="U77" s="43">
        <f t="shared" si="64"/>
        <v>5.8823529411764705E-2</v>
      </c>
      <c r="V77" s="40">
        <v>0</v>
      </c>
      <c r="W77" s="43">
        <f t="shared" si="65"/>
        <v>0</v>
      </c>
    </row>
    <row r="78" spans="1:23" x14ac:dyDescent="0.25">
      <c r="A78" s="41" t="s">
        <v>10</v>
      </c>
      <c r="B78" s="40">
        <v>0</v>
      </c>
      <c r="C78" s="43">
        <f t="shared" si="66"/>
        <v>0</v>
      </c>
      <c r="D78" s="40">
        <v>0</v>
      </c>
      <c r="E78" s="43">
        <f t="shared" si="56"/>
        <v>0</v>
      </c>
      <c r="F78" s="40">
        <v>0</v>
      </c>
      <c r="G78" s="43">
        <f t="shared" si="57"/>
        <v>0</v>
      </c>
      <c r="H78" s="40">
        <v>0</v>
      </c>
      <c r="I78" s="43">
        <f t="shared" si="58"/>
        <v>0</v>
      </c>
      <c r="J78" s="40">
        <v>0</v>
      </c>
      <c r="K78" s="43">
        <f t="shared" si="59"/>
        <v>0</v>
      </c>
      <c r="L78" s="40">
        <v>0</v>
      </c>
      <c r="M78" s="43">
        <f t="shared" si="60"/>
        <v>0</v>
      </c>
      <c r="N78" s="40">
        <v>0</v>
      </c>
      <c r="O78" s="43">
        <f t="shared" si="61"/>
        <v>0</v>
      </c>
      <c r="P78" s="40">
        <v>0</v>
      </c>
      <c r="Q78" s="43">
        <f t="shared" si="62"/>
        <v>0</v>
      </c>
      <c r="R78" s="40">
        <v>0</v>
      </c>
      <c r="S78" s="43">
        <f t="shared" si="63"/>
        <v>0</v>
      </c>
      <c r="T78" s="40">
        <v>0</v>
      </c>
      <c r="U78" s="43">
        <f t="shared" si="64"/>
        <v>0</v>
      </c>
      <c r="V78" s="40">
        <v>0</v>
      </c>
      <c r="W78" s="43">
        <f t="shared" si="65"/>
        <v>0</v>
      </c>
    </row>
    <row r="79" spans="1:23" s="34" customFormat="1" x14ac:dyDescent="0.25">
      <c r="A79" s="65"/>
      <c r="V79" s="66"/>
      <c r="W79" s="66"/>
    </row>
    <row r="80" spans="1:23" s="34" customFormat="1" x14ac:dyDescent="0.25">
      <c r="A80" s="67" t="s">
        <v>219</v>
      </c>
      <c r="V80" s="66"/>
      <c r="W80" s="66"/>
    </row>
    <row r="81" spans="1:23" x14ac:dyDescent="0.25">
      <c r="A81" s="39" t="s">
        <v>1</v>
      </c>
      <c r="B81" s="56" t="s">
        <v>2</v>
      </c>
      <c r="C81" s="56" t="s">
        <v>3</v>
      </c>
      <c r="D81" s="56" t="s">
        <v>2</v>
      </c>
      <c r="E81" s="56" t="s">
        <v>3</v>
      </c>
      <c r="F81" s="56" t="s">
        <v>2</v>
      </c>
      <c r="G81" s="56" t="s">
        <v>3</v>
      </c>
      <c r="H81" s="56" t="s">
        <v>2</v>
      </c>
      <c r="I81" s="56" t="s">
        <v>3</v>
      </c>
      <c r="J81" s="56" t="s">
        <v>2</v>
      </c>
      <c r="K81" s="56" t="s">
        <v>3</v>
      </c>
      <c r="L81" s="56" t="s">
        <v>2</v>
      </c>
      <c r="M81" s="56" t="s">
        <v>3</v>
      </c>
      <c r="N81" s="56" t="s">
        <v>2</v>
      </c>
      <c r="O81" s="56" t="s">
        <v>3</v>
      </c>
      <c r="P81" s="56" t="s">
        <v>2</v>
      </c>
      <c r="Q81" s="56" t="s">
        <v>3</v>
      </c>
      <c r="R81" s="56" t="s">
        <v>2</v>
      </c>
      <c r="S81" s="56" t="s">
        <v>3</v>
      </c>
      <c r="T81" s="56" t="s">
        <v>2</v>
      </c>
      <c r="U81" s="56" t="s">
        <v>3</v>
      </c>
      <c r="V81" s="56" t="s">
        <v>2</v>
      </c>
      <c r="W81" s="56" t="s">
        <v>3</v>
      </c>
    </row>
    <row r="82" spans="1:23" x14ac:dyDescent="0.25">
      <c r="A82" s="41" t="s">
        <v>57</v>
      </c>
      <c r="B82" s="42">
        <v>5</v>
      </c>
      <c r="C82" s="43">
        <f t="shared" ref="C82:C104" si="67">B82/33</f>
        <v>0.15151515151515152</v>
      </c>
      <c r="D82" s="40">
        <v>0</v>
      </c>
      <c r="E82" s="43">
        <f t="shared" ref="E82:E104" si="68">D82/12</f>
        <v>0</v>
      </c>
      <c r="F82" s="33">
        <v>1</v>
      </c>
      <c r="G82" s="43">
        <f t="shared" ref="G82:G104" si="69">F82/12</f>
        <v>8.3333333333333329E-2</v>
      </c>
      <c r="H82" s="40">
        <v>0</v>
      </c>
      <c r="I82" s="43">
        <f t="shared" ref="I82:I104" si="70">H82/13</f>
        <v>0</v>
      </c>
      <c r="J82" s="33">
        <v>1</v>
      </c>
      <c r="K82" s="43">
        <f t="shared" ref="K82:K104" si="71">J82/16</f>
        <v>6.25E-2</v>
      </c>
      <c r="L82" s="40">
        <v>0</v>
      </c>
      <c r="M82" s="43">
        <f t="shared" ref="M82:M104" si="72">L82/5</f>
        <v>0</v>
      </c>
      <c r="N82" s="40">
        <v>0</v>
      </c>
      <c r="O82" s="43">
        <f t="shared" ref="O82:O104" si="73">N82/13</f>
        <v>0</v>
      </c>
      <c r="P82" s="40">
        <v>0</v>
      </c>
      <c r="Q82" s="43">
        <f t="shared" ref="Q82:Q104" si="74">P82/9</f>
        <v>0</v>
      </c>
      <c r="R82" s="40">
        <v>0</v>
      </c>
      <c r="S82" s="43">
        <f t="shared" ref="S82:S104" si="75">R82/18</f>
        <v>0</v>
      </c>
      <c r="T82" s="33">
        <v>1</v>
      </c>
      <c r="U82" s="43">
        <f t="shared" ref="U82:U104" si="76">T82/17</f>
        <v>5.8823529411764705E-2</v>
      </c>
      <c r="V82" s="40">
        <v>0</v>
      </c>
      <c r="W82" s="43">
        <f t="shared" ref="W82:W104" si="77">V82/2</f>
        <v>0</v>
      </c>
    </row>
    <row r="83" spans="1:23" x14ac:dyDescent="0.25">
      <c r="A83" s="41" t="s">
        <v>58</v>
      </c>
      <c r="B83" s="42">
        <v>6</v>
      </c>
      <c r="C83" s="43">
        <f t="shared" si="67"/>
        <v>0.18181818181818182</v>
      </c>
      <c r="D83" s="33">
        <v>5</v>
      </c>
      <c r="E83" s="43">
        <f t="shared" si="68"/>
        <v>0.41666666666666669</v>
      </c>
      <c r="F83" s="33">
        <v>1</v>
      </c>
      <c r="G83" s="43">
        <f t="shared" si="69"/>
        <v>8.3333333333333329E-2</v>
      </c>
      <c r="H83" s="33">
        <v>1</v>
      </c>
      <c r="I83" s="43">
        <f t="shared" si="70"/>
        <v>7.6923076923076927E-2</v>
      </c>
      <c r="J83" s="40">
        <v>0</v>
      </c>
      <c r="K83" s="43">
        <f t="shared" si="71"/>
        <v>0</v>
      </c>
      <c r="L83" s="40">
        <v>0</v>
      </c>
      <c r="M83" s="43">
        <f t="shared" si="72"/>
        <v>0</v>
      </c>
      <c r="N83" s="33">
        <v>3</v>
      </c>
      <c r="O83" s="43">
        <f t="shared" si="73"/>
        <v>0.23076923076923078</v>
      </c>
      <c r="P83" s="33">
        <v>1</v>
      </c>
      <c r="Q83" s="43">
        <f t="shared" si="74"/>
        <v>0.1111111111111111</v>
      </c>
      <c r="R83" s="33">
        <v>1</v>
      </c>
      <c r="S83" s="43">
        <f t="shared" si="75"/>
        <v>5.5555555555555552E-2</v>
      </c>
      <c r="T83" s="33">
        <v>3</v>
      </c>
      <c r="U83" s="43">
        <f t="shared" si="76"/>
        <v>0.17647058823529413</v>
      </c>
      <c r="V83" s="40">
        <v>1</v>
      </c>
      <c r="W83" s="43">
        <f t="shared" si="77"/>
        <v>0.5</v>
      </c>
    </row>
    <row r="84" spans="1:23" x14ac:dyDescent="0.25">
      <c r="A84" s="41" t="s">
        <v>59</v>
      </c>
      <c r="B84" s="40">
        <v>0</v>
      </c>
      <c r="C84" s="43">
        <f t="shared" si="67"/>
        <v>0</v>
      </c>
      <c r="D84" s="40">
        <v>0</v>
      </c>
      <c r="E84" s="43">
        <f t="shared" si="68"/>
        <v>0</v>
      </c>
      <c r="F84" s="33">
        <v>1</v>
      </c>
      <c r="G84" s="43">
        <f t="shared" si="69"/>
        <v>8.3333333333333329E-2</v>
      </c>
      <c r="H84" s="40">
        <v>0</v>
      </c>
      <c r="I84" s="43">
        <f t="shared" si="70"/>
        <v>0</v>
      </c>
      <c r="J84" s="33">
        <v>4</v>
      </c>
      <c r="K84" s="43">
        <f t="shared" si="71"/>
        <v>0.25</v>
      </c>
      <c r="L84" s="33">
        <v>2</v>
      </c>
      <c r="M84" s="43">
        <f t="shared" si="72"/>
        <v>0.4</v>
      </c>
      <c r="N84" s="33">
        <v>2</v>
      </c>
      <c r="O84" s="43">
        <f t="shared" si="73"/>
        <v>0.15384615384615385</v>
      </c>
      <c r="P84" s="33">
        <v>1</v>
      </c>
      <c r="Q84" s="43">
        <f t="shared" si="74"/>
        <v>0.1111111111111111</v>
      </c>
      <c r="R84" s="40">
        <v>0</v>
      </c>
      <c r="S84" s="43">
        <f t="shared" si="75"/>
        <v>0</v>
      </c>
      <c r="T84" s="33">
        <v>1</v>
      </c>
      <c r="U84" s="43">
        <f t="shared" si="76"/>
        <v>5.8823529411764705E-2</v>
      </c>
      <c r="V84" s="40">
        <v>0</v>
      </c>
      <c r="W84" s="43">
        <f t="shared" si="77"/>
        <v>0</v>
      </c>
    </row>
    <row r="85" spans="1:23" x14ac:dyDescent="0.25">
      <c r="A85" s="41" t="s">
        <v>60</v>
      </c>
      <c r="B85" s="40">
        <v>0</v>
      </c>
      <c r="C85" s="43">
        <f t="shared" si="67"/>
        <v>0</v>
      </c>
      <c r="D85" s="40">
        <v>0</v>
      </c>
      <c r="E85" s="43">
        <f t="shared" si="68"/>
        <v>0</v>
      </c>
      <c r="F85" s="40">
        <v>0</v>
      </c>
      <c r="G85" s="43">
        <f t="shared" si="69"/>
        <v>0</v>
      </c>
      <c r="H85" s="40">
        <v>0</v>
      </c>
      <c r="I85" s="43">
        <f t="shared" si="70"/>
        <v>0</v>
      </c>
      <c r="J85" s="40">
        <v>0</v>
      </c>
      <c r="K85" s="43">
        <f t="shared" si="71"/>
        <v>0</v>
      </c>
      <c r="L85" s="40">
        <v>0</v>
      </c>
      <c r="M85" s="43">
        <f t="shared" si="72"/>
        <v>0</v>
      </c>
      <c r="N85" s="33">
        <v>1</v>
      </c>
      <c r="O85" s="43">
        <f t="shared" si="73"/>
        <v>7.6923076923076927E-2</v>
      </c>
      <c r="P85" s="40">
        <v>0</v>
      </c>
      <c r="Q85" s="43">
        <f t="shared" si="74"/>
        <v>0</v>
      </c>
      <c r="R85" s="40">
        <v>0</v>
      </c>
      <c r="S85" s="43">
        <f t="shared" si="75"/>
        <v>0</v>
      </c>
      <c r="T85" s="40">
        <v>0</v>
      </c>
      <c r="U85" s="43">
        <f t="shared" si="76"/>
        <v>0</v>
      </c>
      <c r="V85" s="40">
        <v>0</v>
      </c>
      <c r="W85" s="43">
        <f t="shared" si="77"/>
        <v>0</v>
      </c>
    </row>
    <row r="86" spans="1:23" x14ac:dyDescent="0.25">
      <c r="A86" s="41" t="s">
        <v>61</v>
      </c>
      <c r="B86" s="42">
        <v>1</v>
      </c>
      <c r="C86" s="43">
        <f t="shared" si="67"/>
        <v>3.0303030303030304E-2</v>
      </c>
      <c r="D86" s="40">
        <v>0</v>
      </c>
      <c r="E86" s="43">
        <f t="shared" si="68"/>
        <v>0</v>
      </c>
      <c r="F86" s="40">
        <v>0</v>
      </c>
      <c r="G86" s="43">
        <f t="shared" si="69"/>
        <v>0</v>
      </c>
      <c r="H86" s="40">
        <v>0</v>
      </c>
      <c r="I86" s="43">
        <f t="shared" si="70"/>
        <v>0</v>
      </c>
      <c r="J86" s="40">
        <v>0</v>
      </c>
      <c r="K86" s="43">
        <f t="shared" si="71"/>
        <v>0</v>
      </c>
      <c r="L86" s="40">
        <v>0</v>
      </c>
      <c r="M86" s="43">
        <f t="shared" si="72"/>
        <v>0</v>
      </c>
      <c r="N86" s="40">
        <v>0</v>
      </c>
      <c r="O86" s="43">
        <f t="shared" si="73"/>
        <v>0</v>
      </c>
      <c r="P86" s="40">
        <v>0</v>
      </c>
      <c r="Q86" s="43">
        <f t="shared" si="74"/>
        <v>0</v>
      </c>
      <c r="R86" s="40">
        <v>0</v>
      </c>
      <c r="S86" s="43">
        <f t="shared" si="75"/>
        <v>0</v>
      </c>
      <c r="T86" s="40">
        <v>0</v>
      </c>
      <c r="U86" s="43">
        <f t="shared" si="76"/>
        <v>0</v>
      </c>
      <c r="V86" s="40">
        <v>0</v>
      </c>
      <c r="W86" s="43">
        <f t="shared" si="77"/>
        <v>0</v>
      </c>
    </row>
    <row r="87" spans="1:23" x14ac:dyDescent="0.25">
      <c r="A87" s="41" t="s">
        <v>62</v>
      </c>
      <c r="B87" s="42">
        <v>1</v>
      </c>
      <c r="C87" s="43">
        <f t="shared" si="67"/>
        <v>3.0303030303030304E-2</v>
      </c>
      <c r="D87" s="40">
        <v>0</v>
      </c>
      <c r="E87" s="43">
        <f t="shared" si="68"/>
        <v>0</v>
      </c>
      <c r="F87" s="40">
        <v>0</v>
      </c>
      <c r="G87" s="43">
        <f t="shared" si="69"/>
        <v>0</v>
      </c>
      <c r="H87" s="40">
        <v>0</v>
      </c>
      <c r="I87" s="43">
        <f t="shared" si="70"/>
        <v>0</v>
      </c>
      <c r="J87" s="40">
        <v>0</v>
      </c>
      <c r="K87" s="43">
        <f t="shared" si="71"/>
        <v>0</v>
      </c>
      <c r="L87" s="40">
        <v>0</v>
      </c>
      <c r="M87" s="43">
        <f t="shared" si="72"/>
        <v>0</v>
      </c>
      <c r="N87" s="33">
        <v>1</v>
      </c>
      <c r="O87" s="43">
        <f t="shared" si="73"/>
        <v>7.6923076923076927E-2</v>
      </c>
      <c r="P87" s="33">
        <v>1</v>
      </c>
      <c r="Q87" s="43">
        <f t="shared" si="74"/>
        <v>0.1111111111111111</v>
      </c>
      <c r="R87" s="33">
        <v>1</v>
      </c>
      <c r="S87" s="43">
        <f t="shared" si="75"/>
        <v>5.5555555555555552E-2</v>
      </c>
      <c r="T87" s="33">
        <v>1</v>
      </c>
      <c r="U87" s="43">
        <f t="shared" si="76"/>
        <v>5.8823529411764705E-2</v>
      </c>
      <c r="V87" s="40">
        <v>1</v>
      </c>
      <c r="W87" s="43">
        <f t="shared" si="77"/>
        <v>0.5</v>
      </c>
    </row>
    <row r="88" spans="1:23" x14ac:dyDescent="0.25">
      <c r="A88" s="41" t="s">
        <v>63</v>
      </c>
      <c r="B88" s="40">
        <v>0</v>
      </c>
      <c r="C88" s="43">
        <f t="shared" si="67"/>
        <v>0</v>
      </c>
      <c r="D88" s="40">
        <v>0</v>
      </c>
      <c r="E88" s="43">
        <f t="shared" si="68"/>
        <v>0</v>
      </c>
      <c r="F88" s="40">
        <v>0</v>
      </c>
      <c r="G88" s="43">
        <f t="shared" si="69"/>
        <v>0</v>
      </c>
      <c r="H88" s="40">
        <v>0</v>
      </c>
      <c r="I88" s="43">
        <f t="shared" si="70"/>
        <v>0</v>
      </c>
      <c r="J88" s="40">
        <v>0</v>
      </c>
      <c r="K88" s="43">
        <f t="shared" si="71"/>
        <v>0</v>
      </c>
      <c r="L88" s="40">
        <v>0</v>
      </c>
      <c r="M88" s="43">
        <f t="shared" si="72"/>
        <v>0</v>
      </c>
      <c r="N88" s="33">
        <v>1</v>
      </c>
      <c r="O88" s="43">
        <f t="shared" si="73"/>
        <v>7.6923076923076927E-2</v>
      </c>
      <c r="P88" s="40">
        <v>0</v>
      </c>
      <c r="Q88" s="43">
        <f t="shared" si="74"/>
        <v>0</v>
      </c>
      <c r="R88" s="40">
        <v>0</v>
      </c>
      <c r="S88" s="43">
        <f t="shared" si="75"/>
        <v>0</v>
      </c>
      <c r="T88" s="33">
        <v>2</v>
      </c>
      <c r="U88" s="43">
        <f t="shared" si="76"/>
        <v>0.11764705882352941</v>
      </c>
      <c r="V88" s="40">
        <v>0</v>
      </c>
      <c r="W88" s="43">
        <f t="shared" si="77"/>
        <v>0</v>
      </c>
    </row>
    <row r="89" spans="1:23" x14ac:dyDescent="0.25">
      <c r="A89" s="41" t="s">
        <v>64</v>
      </c>
      <c r="B89" s="42">
        <v>15</v>
      </c>
      <c r="C89" s="43">
        <f t="shared" si="67"/>
        <v>0.45454545454545453</v>
      </c>
      <c r="D89" s="33">
        <v>4</v>
      </c>
      <c r="E89" s="43">
        <f t="shared" si="68"/>
        <v>0.33333333333333331</v>
      </c>
      <c r="F89" s="33">
        <v>3</v>
      </c>
      <c r="G89" s="43">
        <f t="shared" si="69"/>
        <v>0.25</v>
      </c>
      <c r="H89" s="33">
        <v>4</v>
      </c>
      <c r="I89" s="43">
        <f t="shared" si="70"/>
        <v>0.30769230769230771</v>
      </c>
      <c r="J89" s="33">
        <v>4</v>
      </c>
      <c r="K89" s="43">
        <f t="shared" si="71"/>
        <v>0.25</v>
      </c>
      <c r="L89" s="40">
        <v>0</v>
      </c>
      <c r="M89" s="43">
        <f t="shared" si="72"/>
        <v>0</v>
      </c>
      <c r="N89" s="33">
        <v>1</v>
      </c>
      <c r="O89" s="43">
        <f t="shared" si="73"/>
        <v>7.6923076923076927E-2</v>
      </c>
      <c r="P89" s="33">
        <v>2</v>
      </c>
      <c r="Q89" s="43">
        <f t="shared" si="74"/>
        <v>0.22222222222222221</v>
      </c>
      <c r="R89" s="33">
        <v>5</v>
      </c>
      <c r="S89" s="43">
        <f t="shared" si="75"/>
        <v>0.27777777777777779</v>
      </c>
      <c r="T89" s="33">
        <v>4</v>
      </c>
      <c r="U89" s="43">
        <f t="shared" si="76"/>
        <v>0.23529411764705882</v>
      </c>
      <c r="V89" s="40">
        <v>0</v>
      </c>
      <c r="W89" s="43">
        <f t="shared" si="77"/>
        <v>0</v>
      </c>
    </row>
    <row r="90" spans="1:23" x14ac:dyDescent="0.25">
      <c r="A90" s="41" t="s">
        <v>65</v>
      </c>
      <c r="B90" s="42">
        <v>2</v>
      </c>
      <c r="C90" s="43">
        <f t="shared" si="67"/>
        <v>6.0606060606060608E-2</v>
      </c>
      <c r="D90" s="33">
        <v>1</v>
      </c>
      <c r="E90" s="43">
        <f t="shared" si="68"/>
        <v>8.3333333333333329E-2</v>
      </c>
      <c r="F90" s="40">
        <v>0</v>
      </c>
      <c r="G90" s="43">
        <f t="shared" si="69"/>
        <v>0</v>
      </c>
      <c r="H90" s="40">
        <v>0</v>
      </c>
      <c r="I90" s="43">
        <f t="shared" si="70"/>
        <v>0</v>
      </c>
      <c r="J90" s="40">
        <v>0</v>
      </c>
      <c r="K90" s="43">
        <f t="shared" si="71"/>
        <v>0</v>
      </c>
      <c r="L90" s="40">
        <v>0</v>
      </c>
      <c r="M90" s="43">
        <f t="shared" si="72"/>
        <v>0</v>
      </c>
      <c r="N90" s="40">
        <v>0</v>
      </c>
      <c r="O90" s="43">
        <f t="shared" si="73"/>
        <v>0</v>
      </c>
      <c r="P90" s="40">
        <v>0</v>
      </c>
      <c r="Q90" s="43">
        <f t="shared" si="74"/>
        <v>0</v>
      </c>
      <c r="R90" s="40">
        <v>0</v>
      </c>
      <c r="S90" s="43">
        <f t="shared" si="75"/>
        <v>0</v>
      </c>
      <c r="T90" s="40">
        <v>0</v>
      </c>
      <c r="U90" s="43">
        <f t="shared" si="76"/>
        <v>0</v>
      </c>
      <c r="V90" s="40">
        <v>0</v>
      </c>
      <c r="W90" s="43">
        <f t="shared" si="77"/>
        <v>0</v>
      </c>
    </row>
    <row r="91" spans="1:23" x14ac:dyDescent="0.25">
      <c r="A91" s="41" t="s">
        <v>66</v>
      </c>
      <c r="B91" s="40">
        <v>0</v>
      </c>
      <c r="C91" s="43">
        <f t="shared" si="67"/>
        <v>0</v>
      </c>
      <c r="D91" s="40">
        <v>0</v>
      </c>
      <c r="E91" s="43">
        <f t="shared" si="68"/>
        <v>0</v>
      </c>
      <c r="F91" s="40">
        <v>0</v>
      </c>
      <c r="G91" s="43">
        <f t="shared" si="69"/>
        <v>0</v>
      </c>
      <c r="H91" s="40">
        <v>0</v>
      </c>
      <c r="I91" s="43">
        <f t="shared" si="70"/>
        <v>0</v>
      </c>
      <c r="J91" s="40">
        <v>0</v>
      </c>
      <c r="K91" s="43">
        <f t="shared" si="71"/>
        <v>0</v>
      </c>
      <c r="L91" s="40">
        <v>0</v>
      </c>
      <c r="M91" s="43">
        <f t="shared" si="72"/>
        <v>0</v>
      </c>
      <c r="N91" s="40">
        <v>0</v>
      </c>
      <c r="O91" s="43">
        <f t="shared" si="73"/>
        <v>0</v>
      </c>
      <c r="P91" s="40">
        <v>0</v>
      </c>
      <c r="Q91" s="43">
        <f t="shared" si="74"/>
        <v>0</v>
      </c>
      <c r="R91" s="40">
        <v>0</v>
      </c>
      <c r="S91" s="43">
        <f t="shared" si="75"/>
        <v>0</v>
      </c>
      <c r="T91" s="33">
        <v>1</v>
      </c>
      <c r="U91" s="43">
        <f t="shared" si="76"/>
        <v>5.8823529411764705E-2</v>
      </c>
      <c r="V91" s="40">
        <v>0</v>
      </c>
      <c r="W91" s="43">
        <f t="shared" si="77"/>
        <v>0</v>
      </c>
    </row>
    <row r="92" spans="1:23" x14ac:dyDescent="0.25">
      <c r="A92" s="41" t="s">
        <v>67</v>
      </c>
      <c r="B92" s="40">
        <v>0</v>
      </c>
      <c r="C92" s="43">
        <f t="shared" si="67"/>
        <v>0</v>
      </c>
      <c r="D92" s="40">
        <v>0</v>
      </c>
      <c r="E92" s="43">
        <f t="shared" si="68"/>
        <v>0</v>
      </c>
      <c r="F92" s="40">
        <v>0</v>
      </c>
      <c r="G92" s="43">
        <f t="shared" si="69"/>
        <v>0</v>
      </c>
      <c r="H92" s="40">
        <v>0</v>
      </c>
      <c r="I92" s="43">
        <f t="shared" si="70"/>
        <v>0</v>
      </c>
      <c r="J92" s="40">
        <v>0</v>
      </c>
      <c r="K92" s="43">
        <f t="shared" si="71"/>
        <v>0</v>
      </c>
      <c r="L92" s="40">
        <v>0</v>
      </c>
      <c r="M92" s="43">
        <f t="shared" si="72"/>
        <v>0</v>
      </c>
      <c r="N92" s="40">
        <v>0</v>
      </c>
      <c r="O92" s="43">
        <f t="shared" si="73"/>
        <v>0</v>
      </c>
      <c r="P92" s="40">
        <v>0</v>
      </c>
      <c r="Q92" s="43">
        <f t="shared" si="74"/>
        <v>0</v>
      </c>
      <c r="R92" s="40">
        <v>0</v>
      </c>
      <c r="S92" s="43">
        <f t="shared" si="75"/>
        <v>0</v>
      </c>
      <c r="T92" s="40">
        <v>0</v>
      </c>
      <c r="U92" s="43">
        <f t="shared" si="76"/>
        <v>0</v>
      </c>
      <c r="V92" s="40">
        <v>0</v>
      </c>
      <c r="W92" s="43">
        <f t="shared" si="77"/>
        <v>0</v>
      </c>
    </row>
    <row r="93" spans="1:23" x14ac:dyDescent="0.25">
      <c r="A93" s="41" t="s">
        <v>68</v>
      </c>
      <c r="B93" s="40">
        <v>0</v>
      </c>
      <c r="C93" s="43">
        <f t="shared" si="67"/>
        <v>0</v>
      </c>
      <c r="D93" s="40">
        <v>0</v>
      </c>
      <c r="E93" s="43">
        <f t="shared" si="68"/>
        <v>0</v>
      </c>
      <c r="F93" s="33">
        <v>1</v>
      </c>
      <c r="G93" s="43">
        <f t="shared" si="69"/>
        <v>8.3333333333333329E-2</v>
      </c>
      <c r="H93" s="33">
        <v>1</v>
      </c>
      <c r="I93" s="43">
        <f t="shared" si="70"/>
        <v>7.6923076923076927E-2</v>
      </c>
      <c r="J93" s="40">
        <v>0</v>
      </c>
      <c r="K93" s="43">
        <f t="shared" si="71"/>
        <v>0</v>
      </c>
      <c r="L93" s="40">
        <v>0</v>
      </c>
      <c r="M93" s="43">
        <f t="shared" si="72"/>
        <v>0</v>
      </c>
      <c r="N93" s="40">
        <v>0</v>
      </c>
      <c r="O93" s="43">
        <f t="shared" si="73"/>
        <v>0</v>
      </c>
      <c r="P93" s="40">
        <v>0</v>
      </c>
      <c r="Q93" s="43">
        <f t="shared" si="74"/>
        <v>0</v>
      </c>
      <c r="R93" s="40">
        <v>0</v>
      </c>
      <c r="S93" s="43">
        <f t="shared" si="75"/>
        <v>0</v>
      </c>
      <c r="T93" s="40">
        <v>0</v>
      </c>
      <c r="U93" s="43">
        <f t="shared" si="76"/>
        <v>0</v>
      </c>
      <c r="V93" s="40">
        <v>0</v>
      </c>
      <c r="W93" s="43">
        <f t="shared" si="77"/>
        <v>0</v>
      </c>
    </row>
    <row r="94" spans="1:23" x14ac:dyDescent="0.25">
      <c r="A94" s="41" t="s">
        <v>69</v>
      </c>
      <c r="B94" s="40">
        <v>0</v>
      </c>
      <c r="C94" s="43">
        <f t="shared" si="67"/>
        <v>0</v>
      </c>
      <c r="D94" s="40">
        <v>0</v>
      </c>
      <c r="E94" s="43">
        <f t="shared" si="68"/>
        <v>0</v>
      </c>
      <c r="F94" s="40">
        <v>0</v>
      </c>
      <c r="G94" s="43">
        <f t="shared" si="69"/>
        <v>0</v>
      </c>
      <c r="H94" s="40">
        <v>0</v>
      </c>
      <c r="I94" s="43">
        <f t="shared" si="70"/>
        <v>0</v>
      </c>
      <c r="J94" s="40">
        <v>0</v>
      </c>
      <c r="K94" s="43">
        <f t="shared" si="71"/>
        <v>0</v>
      </c>
      <c r="L94" s="40">
        <v>0</v>
      </c>
      <c r="M94" s="43">
        <f t="shared" si="72"/>
        <v>0</v>
      </c>
      <c r="N94" s="33">
        <v>1</v>
      </c>
      <c r="O94" s="43">
        <f t="shared" si="73"/>
        <v>7.6923076923076927E-2</v>
      </c>
      <c r="P94" s="40">
        <v>0</v>
      </c>
      <c r="Q94" s="43">
        <f t="shared" si="74"/>
        <v>0</v>
      </c>
      <c r="R94" s="40">
        <v>0</v>
      </c>
      <c r="S94" s="43">
        <f t="shared" si="75"/>
        <v>0</v>
      </c>
      <c r="T94" s="40">
        <v>0</v>
      </c>
      <c r="U94" s="43">
        <f t="shared" si="76"/>
        <v>0</v>
      </c>
      <c r="V94" s="40">
        <v>0</v>
      </c>
      <c r="W94" s="43">
        <f t="shared" si="77"/>
        <v>0</v>
      </c>
    </row>
    <row r="95" spans="1:23" x14ac:dyDescent="0.25">
      <c r="A95" s="41" t="s">
        <v>70</v>
      </c>
      <c r="B95" s="42">
        <v>1</v>
      </c>
      <c r="C95" s="43">
        <f t="shared" si="67"/>
        <v>3.0303030303030304E-2</v>
      </c>
      <c r="D95" s="33">
        <v>1</v>
      </c>
      <c r="E95" s="43">
        <f t="shared" si="68"/>
        <v>8.3333333333333329E-2</v>
      </c>
      <c r="F95" s="33">
        <v>1</v>
      </c>
      <c r="G95" s="43">
        <f t="shared" si="69"/>
        <v>8.3333333333333329E-2</v>
      </c>
      <c r="H95" s="33">
        <v>1</v>
      </c>
      <c r="I95" s="43">
        <f t="shared" si="70"/>
        <v>7.6923076923076927E-2</v>
      </c>
      <c r="J95" s="40">
        <v>0</v>
      </c>
      <c r="K95" s="43">
        <f t="shared" si="71"/>
        <v>0</v>
      </c>
      <c r="L95" s="40">
        <v>0</v>
      </c>
      <c r="M95" s="43">
        <f t="shared" si="72"/>
        <v>0</v>
      </c>
      <c r="N95" s="40">
        <v>0</v>
      </c>
      <c r="O95" s="43">
        <f t="shared" si="73"/>
        <v>0</v>
      </c>
      <c r="P95" s="33">
        <v>1</v>
      </c>
      <c r="Q95" s="43">
        <f t="shared" si="74"/>
        <v>0.1111111111111111</v>
      </c>
      <c r="R95" s="33">
        <v>1</v>
      </c>
      <c r="S95" s="43">
        <f t="shared" si="75"/>
        <v>5.5555555555555552E-2</v>
      </c>
      <c r="T95" s="33">
        <v>1</v>
      </c>
      <c r="U95" s="43">
        <f t="shared" si="76"/>
        <v>5.8823529411764705E-2</v>
      </c>
      <c r="V95" s="40">
        <v>0</v>
      </c>
      <c r="W95" s="43">
        <f t="shared" si="77"/>
        <v>0</v>
      </c>
    </row>
    <row r="96" spans="1:23" x14ac:dyDescent="0.25">
      <c r="A96" s="41" t="s">
        <v>71</v>
      </c>
      <c r="B96" s="40">
        <v>0</v>
      </c>
      <c r="C96" s="43">
        <f t="shared" si="67"/>
        <v>0</v>
      </c>
      <c r="D96" s="40">
        <v>0</v>
      </c>
      <c r="E96" s="43">
        <f t="shared" si="68"/>
        <v>0</v>
      </c>
      <c r="F96" s="40">
        <v>0</v>
      </c>
      <c r="G96" s="43">
        <f t="shared" si="69"/>
        <v>0</v>
      </c>
      <c r="H96" s="40">
        <v>0</v>
      </c>
      <c r="I96" s="43">
        <f t="shared" si="70"/>
        <v>0</v>
      </c>
      <c r="J96" s="40">
        <v>0</v>
      </c>
      <c r="K96" s="43">
        <f t="shared" si="71"/>
        <v>0</v>
      </c>
      <c r="L96" s="40">
        <v>0</v>
      </c>
      <c r="M96" s="43">
        <f t="shared" si="72"/>
        <v>0</v>
      </c>
      <c r="N96" s="40">
        <v>0</v>
      </c>
      <c r="O96" s="43">
        <f t="shared" si="73"/>
        <v>0</v>
      </c>
      <c r="P96" s="40">
        <v>0</v>
      </c>
      <c r="Q96" s="43">
        <f t="shared" si="74"/>
        <v>0</v>
      </c>
      <c r="R96" s="40">
        <v>0</v>
      </c>
      <c r="S96" s="43">
        <f t="shared" si="75"/>
        <v>0</v>
      </c>
      <c r="T96" s="40">
        <v>0</v>
      </c>
      <c r="U96" s="43">
        <f t="shared" si="76"/>
        <v>0</v>
      </c>
      <c r="V96" s="40">
        <v>0</v>
      </c>
      <c r="W96" s="43">
        <f t="shared" si="77"/>
        <v>0</v>
      </c>
    </row>
    <row r="97" spans="1:23" x14ac:dyDescent="0.25">
      <c r="A97" s="41" t="s">
        <v>72</v>
      </c>
      <c r="B97" s="40">
        <v>0</v>
      </c>
      <c r="C97" s="43">
        <f t="shared" si="67"/>
        <v>0</v>
      </c>
      <c r="D97" s="40">
        <v>0</v>
      </c>
      <c r="E97" s="43">
        <f t="shared" si="68"/>
        <v>0</v>
      </c>
      <c r="F97" s="40">
        <v>0</v>
      </c>
      <c r="G97" s="43">
        <f t="shared" si="69"/>
        <v>0</v>
      </c>
      <c r="H97" s="40">
        <v>0</v>
      </c>
      <c r="I97" s="43">
        <f t="shared" si="70"/>
        <v>0</v>
      </c>
      <c r="J97" s="40">
        <v>0</v>
      </c>
      <c r="K97" s="43">
        <f t="shared" si="71"/>
        <v>0</v>
      </c>
      <c r="L97" s="40">
        <v>0</v>
      </c>
      <c r="M97" s="43">
        <f t="shared" si="72"/>
        <v>0</v>
      </c>
      <c r="N97" s="40">
        <v>0</v>
      </c>
      <c r="O97" s="43">
        <f t="shared" si="73"/>
        <v>0</v>
      </c>
      <c r="P97" s="40">
        <v>0</v>
      </c>
      <c r="Q97" s="43">
        <f t="shared" si="74"/>
        <v>0</v>
      </c>
      <c r="R97" s="40">
        <v>0</v>
      </c>
      <c r="S97" s="43">
        <f t="shared" si="75"/>
        <v>0</v>
      </c>
      <c r="T97" s="40">
        <v>0</v>
      </c>
      <c r="U97" s="43">
        <f t="shared" si="76"/>
        <v>0</v>
      </c>
      <c r="V97" s="40">
        <v>0</v>
      </c>
      <c r="W97" s="43">
        <f t="shared" si="77"/>
        <v>0</v>
      </c>
    </row>
    <row r="98" spans="1:23" x14ac:dyDescent="0.25">
      <c r="A98" s="41" t="s">
        <v>73</v>
      </c>
      <c r="B98" s="40">
        <v>0</v>
      </c>
      <c r="C98" s="43">
        <f t="shared" si="67"/>
        <v>0</v>
      </c>
      <c r="D98" s="40">
        <v>0</v>
      </c>
      <c r="E98" s="43">
        <f t="shared" si="68"/>
        <v>0</v>
      </c>
      <c r="F98" s="40">
        <v>0</v>
      </c>
      <c r="G98" s="43">
        <f t="shared" si="69"/>
        <v>0</v>
      </c>
      <c r="H98" s="40">
        <v>0</v>
      </c>
      <c r="I98" s="43">
        <f t="shared" si="70"/>
        <v>0</v>
      </c>
      <c r="J98" s="40">
        <v>0</v>
      </c>
      <c r="K98" s="43">
        <f t="shared" si="71"/>
        <v>0</v>
      </c>
      <c r="L98" s="40">
        <v>0</v>
      </c>
      <c r="M98" s="43">
        <f t="shared" si="72"/>
        <v>0</v>
      </c>
      <c r="N98" s="40">
        <v>0</v>
      </c>
      <c r="O98" s="43">
        <f t="shared" si="73"/>
        <v>0</v>
      </c>
      <c r="P98" s="40">
        <v>0</v>
      </c>
      <c r="Q98" s="43">
        <f t="shared" si="74"/>
        <v>0</v>
      </c>
      <c r="R98" s="40">
        <v>0</v>
      </c>
      <c r="S98" s="43">
        <f t="shared" si="75"/>
        <v>0</v>
      </c>
      <c r="T98" s="40">
        <v>0</v>
      </c>
      <c r="U98" s="43">
        <f t="shared" si="76"/>
        <v>0</v>
      </c>
      <c r="V98" s="40">
        <v>0</v>
      </c>
      <c r="W98" s="43">
        <f t="shared" si="77"/>
        <v>0</v>
      </c>
    </row>
    <row r="99" spans="1:23" x14ac:dyDescent="0.25">
      <c r="A99" s="41" t="s">
        <v>74</v>
      </c>
      <c r="B99" s="40">
        <v>0</v>
      </c>
      <c r="C99" s="43">
        <f t="shared" si="67"/>
        <v>0</v>
      </c>
      <c r="D99" s="40">
        <v>0</v>
      </c>
      <c r="E99" s="43">
        <f t="shared" si="68"/>
        <v>0</v>
      </c>
      <c r="F99" s="40">
        <v>0</v>
      </c>
      <c r="G99" s="43">
        <f t="shared" si="69"/>
        <v>0</v>
      </c>
      <c r="H99" s="40">
        <v>0</v>
      </c>
      <c r="I99" s="43">
        <f t="shared" si="70"/>
        <v>0</v>
      </c>
      <c r="J99" s="40">
        <v>0</v>
      </c>
      <c r="K99" s="43">
        <f t="shared" si="71"/>
        <v>0</v>
      </c>
      <c r="L99" s="40">
        <v>0</v>
      </c>
      <c r="M99" s="43">
        <f t="shared" si="72"/>
        <v>0</v>
      </c>
      <c r="N99" s="40">
        <v>0</v>
      </c>
      <c r="O99" s="43">
        <f t="shared" si="73"/>
        <v>0</v>
      </c>
      <c r="P99" s="40">
        <v>0</v>
      </c>
      <c r="Q99" s="43">
        <f t="shared" si="74"/>
        <v>0</v>
      </c>
      <c r="R99" s="40">
        <v>0</v>
      </c>
      <c r="S99" s="43">
        <f t="shared" si="75"/>
        <v>0</v>
      </c>
      <c r="T99" s="40">
        <v>0</v>
      </c>
      <c r="U99" s="43">
        <f t="shared" si="76"/>
        <v>0</v>
      </c>
      <c r="V99" s="40">
        <v>0</v>
      </c>
      <c r="W99" s="43">
        <f t="shared" si="77"/>
        <v>0</v>
      </c>
    </row>
    <row r="100" spans="1:23" x14ac:dyDescent="0.25">
      <c r="A100" s="41" t="s">
        <v>75</v>
      </c>
      <c r="B100" s="40">
        <v>0</v>
      </c>
      <c r="C100" s="43">
        <f t="shared" si="67"/>
        <v>0</v>
      </c>
      <c r="D100" s="40">
        <v>0</v>
      </c>
      <c r="E100" s="43">
        <f t="shared" si="68"/>
        <v>0</v>
      </c>
      <c r="F100" s="40">
        <v>0</v>
      </c>
      <c r="G100" s="43">
        <f t="shared" si="69"/>
        <v>0</v>
      </c>
      <c r="H100" s="40">
        <v>0</v>
      </c>
      <c r="I100" s="43">
        <f t="shared" si="70"/>
        <v>0</v>
      </c>
      <c r="J100" s="40">
        <v>0</v>
      </c>
      <c r="K100" s="43">
        <f t="shared" si="71"/>
        <v>0</v>
      </c>
      <c r="L100" s="40">
        <v>0</v>
      </c>
      <c r="M100" s="43">
        <f t="shared" si="72"/>
        <v>0</v>
      </c>
      <c r="N100" s="40">
        <v>0</v>
      </c>
      <c r="O100" s="43">
        <f t="shared" si="73"/>
        <v>0</v>
      </c>
      <c r="P100" s="40">
        <v>0</v>
      </c>
      <c r="Q100" s="43">
        <f t="shared" si="74"/>
        <v>0</v>
      </c>
      <c r="R100" s="40">
        <v>0</v>
      </c>
      <c r="S100" s="43">
        <f t="shared" si="75"/>
        <v>0</v>
      </c>
      <c r="T100" s="40">
        <v>0</v>
      </c>
      <c r="U100" s="43">
        <f t="shared" si="76"/>
        <v>0</v>
      </c>
      <c r="V100" s="40">
        <v>0</v>
      </c>
      <c r="W100" s="43">
        <f t="shared" si="77"/>
        <v>0</v>
      </c>
    </row>
    <row r="101" spans="1:23" x14ac:dyDescent="0.25">
      <c r="A101" s="41" t="s">
        <v>76</v>
      </c>
      <c r="B101" s="40">
        <v>0</v>
      </c>
      <c r="C101" s="43">
        <f t="shared" si="67"/>
        <v>0</v>
      </c>
      <c r="D101" s="40">
        <v>0</v>
      </c>
      <c r="E101" s="43">
        <f t="shared" si="68"/>
        <v>0</v>
      </c>
      <c r="F101" s="40">
        <v>0</v>
      </c>
      <c r="G101" s="43">
        <f t="shared" si="69"/>
        <v>0</v>
      </c>
      <c r="H101" s="40">
        <v>0</v>
      </c>
      <c r="I101" s="43">
        <f t="shared" si="70"/>
        <v>0</v>
      </c>
      <c r="J101" s="40">
        <v>0</v>
      </c>
      <c r="K101" s="43">
        <f t="shared" si="71"/>
        <v>0</v>
      </c>
      <c r="L101" s="40">
        <v>0</v>
      </c>
      <c r="M101" s="43">
        <f t="shared" si="72"/>
        <v>0</v>
      </c>
      <c r="N101" s="40">
        <v>0</v>
      </c>
      <c r="O101" s="43">
        <f t="shared" si="73"/>
        <v>0</v>
      </c>
      <c r="P101" s="40">
        <v>0</v>
      </c>
      <c r="Q101" s="43">
        <f t="shared" si="74"/>
        <v>0</v>
      </c>
      <c r="R101" s="40">
        <v>0</v>
      </c>
      <c r="S101" s="43">
        <f t="shared" si="75"/>
        <v>0</v>
      </c>
      <c r="T101" s="40">
        <v>0</v>
      </c>
      <c r="U101" s="43">
        <f t="shared" si="76"/>
        <v>0</v>
      </c>
      <c r="V101" s="40">
        <v>0</v>
      </c>
      <c r="W101" s="43">
        <f t="shared" si="77"/>
        <v>0</v>
      </c>
    </row>
    <row r="102" spans="1:23" x14ac:dyDescent="0.25">
      <c r="A102" s="41" t="s">
        <v>77</v>
      </c>
      <c r="B102" s="40">
        <v>0</v>
      </c>
      <c r="C102" s="43">
        <f t="shared" si="67"/>
        <v>0</v>
      </c>
      <c r="D102" s="40">
        <v>0</v>
      </c>
      <c r="E102" s="43">
        <f t="shared" si="68"/>
        <v>0</v>
      </c>
      <c r="F102" s="40">
        <v>0</v>
      </c>
      <c r="G102" s="43">
        <f t="shared" si="69"/>
        <v>0</v>
      </c>
      <c r="H102" s="40">
        <v>0</v>
      </c>
      <c r="I102" s="43">
        <f t="shared" si="70"/>
        <v>0</v>
      </c>
      <c r="J102" s="40">
        <v>0</v>
      </c>
      <c r="K102" s="43">
        <f t="shared" si="71"/>
        <v>0</v>
      </c>
      <c r="L102" s="40">
        <v>0</v>
      </c>
      <c r="M102" s="43">
        <f t="shared" si="72"/>
        <v>0</v>
      </c>
      <c r="N102" s="40">
        <v>0</v>
      </c>
      <c r="O102" s="43">
        <f t="shared" si="73"/>
        <v>0</v>
      </c>
      <c r="P102" s="40">
        <v>0</v>
      </c>
      <c r="Q102" s="43">
        <f t="shared" si="74"/>
        <v>0</v>
      </c>
      <c r="R102" s="40">
        <v>0</v>
      </c>
      <c r="S102" s="43">
        <f t="shared" si="75"/>
        <v>0</v>
      </c>
      <c r="T102" s="40">
        <v>0</v>
      </c>
      <c r="U102" s="43">
        <f t="shared" si="76"/>
        <v>0</v>
      </c>
      <c r="V102" s="40">
        <v>0</v>
      </c>
      <c r="W102" s="43">
        <f t="shared" si="77"/>
        <v>0</v>
      </c>
    </row>
    <row r="103" spans="1:23" x14ac:dyDescent="0.25">
      <c r="A103" s="41" t="s">
        <v>78</v>
      </c>
      <c r="B103" s="40">
        <v>0</v>
      </c>
      <c r="C103" s="43">
        <f t="shared" si="67"/>
        <v>0</v>
      </c>
      <c r="D103" s="40">
        <v>0</v>
      </c>
      <c r="E103" s="43">
        <f t="shared" si="68"/>
        <v>0</v>
      </c>
      <c r="F103" s="40">
        <v>0</v>
      </c>
      <c r="G103" s="43">
        <f t="shared" si="69"/>
        <v>0</v>
      </c>
      <c r="H103" s="40">
        <v>0</v>
      </c>
      <c r="I103" s="43">
        <f t="shared" si="70"/>
        <v>0</v>
      </c>
      <c r="J103" s="40">
        <v>0</v>
      </c>
      <c r="K103" s="43">
        <f t="shared" si="71"/>
        <v>0</v>
      </c>
      <c r="L103" s="40">
        <v>0</v>
      </c>
      <c r="M103" s="43">
        <f t="shared" si="72"/>
        <v>0</v>
      </c>
      <c r="N103" s="40">
        <v>0</v>
      </c>
      <c r="O103" s="43">
        <f t="shared" si="73"/>
        <v>0</v>
      </c>
      <c r="P103" s="40">
        <v>0</v>
      </c>
      <c r="Q103" s="43">
        <f t="shared" si="74"/>
        <v>0</v>
      </c>
      <c r="R103" s="40">
        <v>0</v>
      </c>
      <c r="S103" s="43">
        <f t="shared" si="75"/>
        <v>0</v>
      </c>
      <c r="T103" s="40">
        <v>0</v>
      </c>
      <c r="U103" s="43">
        <f t="shared" si="76"/>
        <v>0</v>
      </c>
      <c r="V103" s="40">
        <v>0</v>
      </c>
      <c r="W103" s="43">
        <f t="shared" si="77"/>
        <v>0</v>
      </c>
    </row>
    <row r="104" spans="1:23" x14ac:dyDescent="0.25">
      <c r="A104" s="41" t="s">
        <v>10</v>
      </c>
      <c r="B104" s="40">
        <v>0</v>
      </c>
      <c r="C104" s="43">
        <f t="shared" si="67"/>
        <v>0</v>
      </c>
      <c r="D104" s="40">
        <v>0</v>
      </c>
      <c r="E104" s="43">
        <f t="shared" si="68"/>
        <v>0</v>
      </c>
      <c r="F104" s="40">
        <v>0</v>
      </c>
      <c r="G104" s="43">
        <f t="shared" si="69"/>
        <v>0</v>
      </c>
      <c r="H104" s="40">
        <v>0</v>
      </c>
      <c r="I104" s="43">
        <f t="shared" si="70"/>
        <v>0</v>
      </c>
      <c r="J104" s="40">
        <v>0</v>
      </c>
      <c r="K104" s="43">
        <f t="shared" si="71"/>
        <v>0</v>
      </c>
      <c r="L104" s="40">
        <v>0</v>
      </c>
      <c r="M104" s="43">
        <f t="shared" si="72"/>
        <v>0</v>
      </c>
      <c r="N104" s="40">
        <v>0</v>
      </c>
      <c r="O104" s="43">
        <f t="shared" si="73"/>
        <v>0</v>
      </c>
      <c r="P104" s="40">
        <v>0</v>
      </c>
      <c r="Q104" s="43">
        <f t="shared" si="74"/>
        <v>0</v>
      </c>
      <c r="R104" s="40">
        <v>0</v>
      </c>
      <c r="S104" s="43">
        <f t="shared" si="75"/>
        <v>0</v>
      </c>
      <c r="T104" s="40">
        <v>0</v>
      </c>
      <c r="U104" s="43">
        <f t="shared" si="76"/>
        <v>0</v>
      </c>
      <c r="V104" s="40">
        <v>0</v>
      </c>
      <c r="W104" s="43">
        <f t="shared" si="77"/>
        <v>0</v>
      </c>
    </row>
    <row r="106" spans="1:23" x14ac:dyDescent="0.25">
      <c r="A106" s="38" t="s">
        <v>207</v>
      </c>
    </row>
    <row r="107" spans="1:23" x14ac:dyDescent="0.25">
      <c r="A107" s="39" t="s">
        <v>1</v>
      </c>
      <c r="B107" s="56" t="s">
        <v>2</v>
      </c>
      <c r="C107" s="56" t="s">
        <v>3</v>
      </c>
      <c r="D107" s="56" t="s">
        <v>2</v>
      </c>
      <c r="E107" s="56" t="s">
        <v>3</v>
      </c>
      <c r="F107" s="56" t="s">
        <v>2</v>
      </c>
      <c r="G107" s="56" t="s">
        <v>3</v>
      </c>
      <c r="H107" s="56" t="s">
        <v>2</v>
      </c>
      <c r="I107" s="56" t="s">
        <v>3</v>
      </c>
      <c r="J107" s="56" t="s">
        <v>2</v>
      </c>
      <c r="K107" s="56" t="s">
        <v>3</v>
      </c>
      <c r="L107" s="56" t="s">
        <v>2</v>
      </c>
      <c r="M107" s="56" t="s">
        <v>3</v>
      </c>
      <c r="N107" s="56" t="s">
        <v>2</v>
      </c>
      <c r="O107" s="56" t="s">
        <v>3</v>
      </c>
      <c r="P107" s="56" t="s">
        <v>2</v>
      </c>
      <c r="Q107" s="56" t="s">
        <v>3</v>
      </c>
      <c r="R107" s="56" t="s">
        <v>2</v>
      </c>
      <c r="S107" s="56" t="s">
        <v>3</v>
      </c>
      <c r="T107" s="56" t="s">
        <v>2</v>
      </c>
      <c r="U107" s="56" t="s">
        <v>3</v>
      </c>
      <c r="V107" s="56" t="s">
        <v>2</v>
      </c>
      <c r="W107" s="56" t="s">
        <v>3</v>
      </c>
    </row>
    <row r="108" spans="1:23" x14ac:dyDescent="0.25">
      <c r="A108" s="41" t="s">
        <v>79</v>
      </c>
      <c r="B108" s="40">
        <v>0</v>
      </c>
      <c r="C108" s="43">
        <f t="shared" ref="C108:C115" si="78">B108/33</f>
        <v>0</v>
      </c>
      <c r="D108" s="40">
        <v>0</v>
      </c>
      <c r="E108" s="43">
        <f t="shared" ref="E108:E115" si="79">D108/12</f>
        <v>0</v>
      </c>
      <c r="F108" s="40">
        <v>0</v>
      </c>
      <c r="G108" s="43">
        <f t="shared" ref="G108:G115" si="80">F108/12</f>
        <v>0</v>
      </c>
      <c r="H108" s="40">
        <v>0</v>
      </c>
      <c r="I108" s="43">
        <f t="shared" ref="I108:I115" si="81">H108/13</f>
        <v>0</v>
      </c>
      <c r="J108" s="40">
        <v>0</v>
      </c>
      <c r="K108" s="43">
        <f t="shared" ref="K108:K115" si="82">J108/16</f>
        <v>0</v>
      </c>
      <c r="L108" s="40">
        <v>0</v>
      </c>
      <c r="M108" s="43">
        <f t="shared" ref="M108:M115" si="83">L108/5</f>
        <v>0</v>
      </c>
      <c r="N108" s="40">
        <v>0</v>
      </c>
      <c r="O108" s="43">
        <f t="shared" ref="O108:O115" si="84">N108/13</f>
        <v>0</v>
      </c>
      <c r="P108" s="40">
        <v>0</v>
      </c>
      <c r="Q108" s="43">
        <f t="shared" ref="Q108:Q115" si="85">P108/9</f>
        <v>0</v>
      </c>
      <c r="R108" s="40">
        <v>0</v>
      </c>
      <c r="S108" s="43">
        <f t="shared" ref="S108:S115" si="86">R108/18</f>
        <v>0</v>
      </c>
      <c r="T108" s="40">
        <v>0</v>
      </c>
      <c r="U108" s="43">
        <f t="shared" ref="U108:U115" si="87">T108/17</f>
        <v>0</v>
      </c>
      <c r="V108" s="40">
        <v>0</v>
      </c>
      <c r="W108" s="43">
        <f t="shared" ref="W108:W115" si="88">V108/2</f>
        <v>0</v>
      </c>
    </row>
    <row r="109" spans="1:23" x14ac:dyDescent="0.25">
      <c r="A109" s="41" t="s">
        <v>80</v>
      </c>
      <c r="B109" s="40">
        <v>0</v>
      </c>
      <c r="C109" s="43">
        <f t="shared" si="78"/>
        <v>0</v>
      </c>
      <c r="D109" s="40">
        <v>0</v>
      </c>
      <c r="E109" s="43">
        <f t="shared" si="79"/>
        <v>0</v>
      </c>
      <c r="F109" s="40">
        <v>0</v>
      </c>
      <c r="G109" s="43">
        <f t="shared" si="80"/>
        <v>0</v>
      </c>
      <c r="H109" s="40">
        <v>0</v>
      </c>
      <c r="I109" s="43">
        <f t="shared" si="81"/>
        <v>0</v>
      </c>
      <c r="J109" s="40">
        <v>0</v>
      </c>
      <c r="K109" s="43">
        <f t="shared" si="82"/>
        <v>0</v>
      </c>
      <c r="L109" s="40">
        <v>0</v>
      </c>
      <c r="M109" s="43">
        <f t="shared" si="83"/>
        <v>0</v>
      </c>
      <c r="N109" s="40">
        <v>0</v>
      </c>
      <c r="O109" s="43">
        <f t="shared" si="84"/>
        <v>0</v>
      </c>
      <c r="P109" s="40">
        <v>0</v>
      </c>
      <c r="Q109" s="43">
        <f t="shared" si="85"/>
        <v>0</v>
      </c>
      <c r="R109" s="40">
        <v>0</v>
      </c>
      <c r="S109" s="43">
        <f t="shared" si="86"/>
        <v>0</v>
      </c>
      <c r="T109" s="40">
        <v>0</v>
      </c>
      <c r="U109" s="43">
        <f t="shared" si="87"/>
        <v>0</v>
      </c>
      <c r="V109" s="40">
        <v>0</v>
      </c>
      <c r="W109" s="43">
        <f t="shared" si="88"/>
        <v>0</v>
      </c>
    </row>
    <row r="110" spans="1:23" x14ac:dyDescent="0.25">
      <c r="A110" s="41" t="s">
        <v>81</v>
      </c>
      <c r="B110" s="40">
        <v>0</v>
      </c>
      <c r="C110" s="43">
        <f t="shared" si="78"/>
        <v>0</v>
      </c>
      <c r="D110" s="40">
        <v>0</v>
      </c>
      <c r="E110" s="43">
        <f t="shared" si="79"/>
        <v>0</v>
      </c>
      <c r="F110" s="40">
        <v>0</v>
      </c>
      <c r="G110" s="43">
        <f t="shared" si="80"/>
        <v>0</v>
      </c>
      <c r="H110" s="40">
        <v>0</v>
      </c>
      <c r="I110" s="43">
        <f t="shared" si="81"/>
        <v>0</v>
      </c>
      <c r="J110" s="40">
        <v>0</v>
      </c>
      <c r="K110" s="43">
        <f t="shared" si="82"/>
        <v>0</v>
      </c>
      <c r="L110" s="40">
        <v>0</v>
      </c>
      <c r="M110" s="43">
        <f t="shared" si="83"/>
        <v>0</v>
      </c>
      <c r="N110" s="40">
        <v>0</v>
      </c>
      <c r="O110" s="43">
        <f t="shared" si="84"/>
        <v>0</v>
      </c>
      <c r="P110" s="40">
        <v>0</v>
      </c>
      <c r="Q110" s="43">
        <f t="shared" si="85"/>
        <v>0</v>
      </c>
      <c r="R110" s="40">
        <v>0</v>
      </c>
      <c r="S110" s="43">
        <f t="shared" si="86"/>
        <v>0</v>
      </c>
      <c r="T110" s="40">
        <v>0</v>
      </c>
      <c r="U110" s="43">
        <f t="shared" si="87"/>
        <v>0</v>
      </c>
      <c r="V110" s="40">
        <v>0</v>
      </c>
      <c r="W110" s="43">
        <f t="shared" si="88"/>
        <v>0</v>
      </c>
    </row>
    <row r="111" spans="1:23" x14ac:dyDescent="0.25">
      <c r="A111" s="41" t="s">
        <v>82</v>
      </c>
      <c r="B111" s="40">
        <v>0</v>
      </c>
      <c r="C111" s="43">
        <f t="shared" si="78"/>
        <v>0</v>
      </c>
      <c r="D111" s="40">
        <v>0</v>
      </c>
      <c r="E111" s="43">
        <f t="shared" si="79"/>
        <v>0</v>
      </c>
      <c r="F111" s="40">
        <v>0</v>
      </c>
      <c r="G111" s="43">
        <f t="shared" si="80"/>
        <v>0</v>
      </c>
      <c r="H111" s="40">
        <v>0</v>
      </c>
      <c r="I111" s="43">
        <f t="shared" si="81"/>
        <v>0</v>
      </c>
      <c r="J111" s="40">
        <v>0</v>
      </c>
      <c r="K111" s="43">
        <f t="shared" si="82"/>
        <v>0</v>
      </c>
      <c r="L111" s="40">
        <v>0</v>
      </c>
      <c r="M111" s="43">
        <f t="shared" si="83"/>
        <v>0</v>
      </c>
      <c r="N111" s="40">
        <v>0</v>
      </c>
      <c r="O111" s="43">
        <f t="shared" si="84"/>
        <v>0</v>
      </c>
      <c r="P111" s="40">
        <v>0</v>
      </c>
      <c r="Q111" s="43">
        <f t="shared" si="85"/>
        <v>0</v>
      </c>
      <c r="R111" s="40">
        <v>0</v>
      </c>
      <c r="S111" s="43">
        <f t="shared" si="86"/>
        <v>0</v>
      </c>
      <c r="T111" s="40">
        <v>0</v>
      </c>
      <c r="U111" s="43">
        <f t="shared" si="87"/>
        <v>0</v>
      </c>
      <c r="V111" s="40">
        <v>0</v>
      </c>
      <c r="W111" s="43">
        <f t="shared" si="88"/>
        <v>0</v>
      </c>
    </row>
    <row r="112" spans="1:23" x14ac:dyDescent="0.25">
      <c r="A112" s="41" t="s">
        <v>83</v>
      </c>
      <c r="B112" s="40">
        <v>0</v>
      </c>
      <c r="C112" s="43">
        <f t="shared" si="78"/>
        <v>0</v>
      </c>
      <c r="D112" s="40">
        <v>0</v>
      </c>
      <c r="E112" s="43">
        <f t="shared" si="79"/>
        <v>0</v>
      </c>
      <c r="F112" s="40">
        <v>0</v>
      </c>
      <c r="G112" s="43">
        <f t="shared" si="80"/>
        <v>0</v>
      </c>
      <c r="H112" s="40">
        <v>0</v>
      </c>
      <c r="I112" s="43">
        <f t="shared" si="81"/>
        <v>0</v>
      </c>
      <c r="J112" s="40">
        <v>0</v>
      </c>
      <c r="K112" s="43">
        <f t="shared" si="82"/>
        <v>0</v>
      </c>
      <c r="L112" s="40">
        <v>0</v>
      </c>
      <c r="M112" s="43">
        <f t="shared" si="83"/>
        <v>0</v>
      </c>
      <c r="N112" s="40">
        <v>0</v>
      </c>
      <c r="O112" s="43">
        <f t="shared" si="84"/>
        <v>0</v>
      </c>
      <c r="P112" s="40">
        <v>0</v>
      </c>
      <c r="Q112" s="43">
        <f t="shared" si="85"/>
        <v>0</v>
      </c>
      <c r="R112" s="40">
        <v>0</v>
      </c>
      <c r="S112" s="43">
        <f t="shared" si="86"/>
        <v>0</v>
      </c>
      <c r="T112" s="40">
        <v>0</v>
      </c>
      <c r="U112" s="43">
        <f t="shared" si="87"/>
        <v>0</v>
      </c>
      <c r="V112" s="40">
        <v>0</v>
      </c>
      <c r="W112" s="43">
        <f t="shared" si="88"/>
        <v>0</v>
      </c>
    </row>
    <row r="113" spans="1:23" x14ac:dyDescent="0.25">
      <c r="A113" s="41" t="s">
        <v>84</v>
      </c>
      <c r="B113" s="40">
        <v>0</v>
      </c>
      <c r="C113" s="43">
        <f t="shared" si="78"/>
        <v>0</v>
      </c>
      <c r="D113" s="40">
        <v>0</v>
      </c>
      <c r="E113" s="43">
        <f t="shared" si="79"/>
        <v>0</v>
      </c>
      <c r="F113" s="40">
        <v>0</v>
      </c>
      <c r="G113" s="43">
        <f t="shared" si="80"/>
        <v>0</v>
      </c>
      <c r="H113" s="40">
        <v>0</v>
      </c>
      <c r="I113" s="43">
        <f t="shared" si="81"/>
        <v>0</v>
      </c>
      <c r="J113" s="40">
        <v>0</v>
      </c>
      <c r="K113" s="43">
        <f t="shared" si="82"/>
        <v>0</v>
      </c>
      <c r="L113" s="40">
        <v>0</v>
      </c>
      <c r="M113" s="43">
        <f t="shared" si="83"/>
        <v>0</v>
      </c>
      <c r="N113" s="40">
        <v>0</v>
      </c>
      <c r="O113" s="43">
        <f t="shared" si="84"/>
        <v>0</v>
      </c>
      <c r="P113" s="40">
        <v>0</v>
      </c>
      <c r="Q113" s="43">
        <f t="shared" si="85"/>
        <v>0</v>
      </c>
      <c r="R113" s="40">
        <v>0</v>
      </c>
      <c r="S113" s="43">
        <f t="shared" si="86"/>
        <v>0</v>
      </c>
      <c r="T113" s="40">
        <v>0</v>
      </c>
      <c r="U113" s="43">
        <f t="shared" si="87"/>
        <v>0</v>
      </c>
      <c r="V113" s="40">
        <v>0</v>
      </c>
      <c r="W113" s="43">
        <f t="shared" si="88"/>
        <v>0</v>
      </c>
    </row>
    <row r="114" spans="1:23" x14ac:dyDescent="0.25">
      <c r="A114" s="41" t="s">
        <v>85</v>
      </c>
      <c r="B114" s="40">
        <v>0</v>
      </c>
      <c r="C114" s="43">
        <f t="shared" si="78"/>
        <v>0</v>
      </c>
      <c r="D114" s="40">
        <v>0</v>
      </c>
      <c r="E114" s="43">
        <f t="shared" si="79"/>
        <v>0</v>
      </c>
      <c r="F114" s="40">
        <v>0</v>
      </c>
      <c r="G114" s="43">
        <f t="shared" si="80"/>
        <v>0</v>
      </c>
      <c r="H114" s="40">
        <v>0</v>
      </c>
      <c r="I114" s="43">
        <f t="shared" si="81"/>
        <v>0</v>
      </c>
      <c r="J114" s="40">
        <v>0</v>
      </c>
      <c r="K114" s="43">
        <f t="shared" si="82"/>
        <v>0</v>
      </c>
      <c r="L114" s="40">
        <v>0</v>
      </c>
      <c r="M114" s="43">
        <f t="shared" si="83"/>
        <v>0</v>
      </c>
      <c r="N114" s="40">
        <v>0</v>
      </c>
      <c r="O114" s="43">
        <f t="shared" si="84"/>
        <v>0</v>
      </c>
      <c r="P114" s="40">
        <v>0</v>
      </c>
      <c r="Q114" s="43">
        <f t="shared" si="85"/>
        <v>0</v>
      </c>
      <c r="R114" s="40">
        <v>0</v>
      </c>
      <c r="S114" s="43">
        <f t="shared" si="86"/>
        <v>0</v>
      </c>
      <c r="T114" s="40">
        <v>0</v>
      </c>
      <c r="U114" s="43">
        <f t="shared" si="87"/>
        <v>0</v>
      </c>
      <c r="V114" s="40">
        <v>0</v>
      </c>
      <c r="W114" s="43">
        <f t="shared" si="88"/>
        <v>0</v>
      </c>
    </row>
    <row r="115" spans="1:23" x14ac:dyDescent="0.25">
      <c r="A115" s="41" t="s">
        <v>86</v>
      </c>
      <c r="B115" s="40">
        <v>0</v>
      </c>
      <c r="C115" s="43">
        <f t="shared" si="78"/>
        <v>0</v>
      </c>
      <c r="D115" s="40">
        <v>0</v>
      </c>
      <c r="E115" s="43">
        <f t="shared" si="79"/>
        <v>0</v>
      </c>
      <c r="F115" s="40">
        <v>0</v>
      </c>
      <c r="G115" s="43">
        <f t="shared" si="80"/>
        <v>0</v>
      </c>
      <c r="H115" s="40">
        <v>0</v>
      </c>
      <c r="I115" s="43">
        <f t="shared" si="81"/>
        <v>0</v>
      </c>
      <c r="J115" s="40">
        <v>0</v>
      </c>
      <c r="K115" s="43">
        <f t="shared" si="82"/>
        <v>0</v>
      </c>
      <c r="L115" s="40">
        <v>0</v>
      </c>
      <c r="M115" s="43">
        <f t="shared" si="83"/>
        <v>0</v>
      </c>
      <c r="N115" s="40">
        <v>0</v>
      </c>
      <c r="O115" s="43">
        <f t="shared" si="84"/>
        <v>0</v>
      </c>
      <c r="P115" s="40">
        <v>0</v>
      </c>
      <c r="Q115" s="43">
        <f t="shared" si="85"/>
        <v>0</v>
      </c>
      <c r="R115" s="40">
        <v>0</v>
      </c>
      <c r="S115" s="43">
        <f t="shared" si="86"/>
        <v>0</v>
      </c>
      <c r="T115" s="40">
        <v>0</v>
      </c>
      <c r="U115" s="43">
        <f t="shared" si="87"/>
        <v>0</v>
      </c>
      <c r="V115" s="40">
        <v>0</v>
      </c>
      <c r="W115" s="43">
        <f t="shared" si="88"/>
        <v>0</v>
      </c>
    </row>
    <row r="117" spans="1:23" x14ac:dyDescent="0.25">
      <c r="A117" s="38" t="s">
        <v>87</v>
      </c>
    </row>
    <row r="118" spans="1:23" x14ac:dyDescent="0.25">
      <c r="A118" s="39" t="s">
        <v>1</v>
      </c>
      <c r="B118" s="56" t="s">
        <v>2</v>
      </c>
      <c r="C118" s="56" t="s">
        <v>3</v>
      </c>
      <c r="D118" s="56" t="s">
        <v>2</v>
      </c>
      <c r="E118" s="56" t="s">
        <v>3</v>
      </c>
      <c r="F118" s="56" t="s">
        <v>2</v>
      </c>
      <c r="G118" s="56" t="s">
        <v>3</v>
      </c>
      <c r="H118" s="56" t="s">
        <v>2</v>
      </c>
      <c r="I118" s="56" t="s">
        <v>3</v>
      </c>
      <c r="J118" s="56" t="s">
        <v>2</v>
      </c>
      <c r="K118" s="56" t="s">
        <v>3</v>
      </c>
      <c r="L118" s="56" t="s">
        <v>2</v>
      </c>
      <c r="M118" s="56" t="s">
        <v>3</v>
      </c>
      <c r="N118" s="56" t="s">
        <v>2</v>
      </c>
      <c r="O118" s="56" t="s">
        <v>3</v>
      </c>
      <c r="P118" s="56" t="s">
        <v>2</v>
      </c>
      <c r="Q118" s="56" t="s">
        <v>3</v>
      </c>
      <c r="R118" s="56" t="s">
        <v>2</v>
      </c>
      <c r="S118" s="56" t="s">
        <v>3</v>
      </c>
      <c r="T118" s="56" t="s">
        <v>2</v>
      </c>
      <c r="U118" s="56" t="s">
        <v>3</v>
      </c>
      <c r="V118" s="56" t="s">
        <v>2</v>
      </c>
      <c r="W118" s="56" t="s">
        <v>3</v>
      </c>
    </row>
    <row r="119" spans="1:23" x14ac:dyDescent="0.25">
      <c r="A119" s="41" t="s">
        <v>88</v>
      </c>
      <c r="B119" s="40">
        <v>0</v>
      </c>
      <c r="C119" s="43">
        <f t="shared" ref="C119:C121" si="89">B119/33</f>
        <v>0</v>
      </c>
      <c r="D119" s="40">
        <v>0</v>
      </c>
      <c r="E119" s="43">
        <f t="shared" ref="E119:E121" si="90">D119/12</f>
        <v>0</v>
      </c>
      <c r="F119" s="40">
        <v>0</v>
      </c>
      <c r="G119" s="43">
        <f t="shared" ref="G119:G121" si="91">F119/12</f>
        <v>0</v>
      </c>
      <c r="H119" s="40">
        <v>0</v>
      </c>
      <c r="I119" s="43">
        <f t="shared" ref="I119:I121" si="92">H119/13</f>
        <v>0</v>
      </c>
      <c r="J119" s="40">
        <v>0</v>
      </c>
      <c r="K119" s="43">
        <f t="shared" ref="K119:K121" si="93">J119/16</f>
        <v>0</v>
      </c>
      <c r="L119" s="40">
        <v>0</v>
      </c>
      <c r="M119" s="43">
        <f t="shared" ref="M119:M121" si="94">L119/5</f>
        <v>0</v>
      </c>
      <c r="N119" s="40">
        <v>0</v>
      </c>
      <c r="O119" s="43">
        <f t="shared" ref="O119:O121" si="95">N119/13</f>
        <v>0</v>
      </c>
      <c r="P119" s="40">
        <v>0</v>
      </c>
      <c r="Q119" s="43">
        <f t="shared" ref="Q119:Q121" si="96">P119/9</f>
        <v>0</v>
      </c>
      <c r="R119" s="40">
        <v>0</v>
      </c>
      <c r="S119" s="43">
        <f t="shared" ref="S119:S121" si="97">R119/18</f>
        <v>0</v>
      </c>
      <c r="T119" s="40">
        <v>0</v>
      </c>
      <c r="U119" s="43">
        <f t="shared" ref="U119:U121" si="98">T119/17</f>
        <v>0</v>
      </c>
      <c r="V119" s="40">
        <v>0</v>
      </c>
      <c r="W119" s="43">
        <f t="shared" ref="W119:W121" si="99">V119/2</f>
        <v>0</v>
      </c>
    </row>
    <row r="120" spans="1:23" x14ac:dyDescent="0.25">
      <c r="A120" s="41" t="s">
        <v>89</v>
      </c>
      <c r="B120" s="40">
        <v>0</v>
      </c>
      <c r="C120" s="43">
        <f t="shared" si="89"/>
        <v>0</v>
      </c>
      <c r="D120" s="40">
        <v>0</v>
      </c>
      <c r="E120" s="43">
        <f t="shared" si="90"/>
        <v>0</v>
      </c>
      <c r="F120" s="40">
        <v>0</v>
      </c>
      <c r="G120" s="43">
        <f t="shared" si="91"/>
        <v>0</v>
      </c>
      <c r="H120" s="40">
        <v>0</v>
      </c>
      <c r="I120" s="43">
        <f t="shared" si="92"/>
        <v>0</v>
      </c>
      <c r="J120" s="40">
        <v>0</v>
      </c>
      <c r="K120" s="43">
        <f t="shared" si="93"/>
        <v>0</v>
      </c>
      <c r="L120" s="40">
        <v>0</v>
      </c>
      <c r="M120" s="43">
        <f t="shared" si="94"/>
        <v>0</v>
      </c>
      <c r="N120" s="40">
        <v>0</v>
      </c>
      <c r="O120" s="43">
        <f t="shared" si="95"/>
        <v>0</v>
      </c>
      <c r="P120" s="40">
        <v>0</v>
      </c>
      <c r="Q120" s="43">
        <f t="shared" si="96"/>
        <v>0</v>
      </c>
      <c r="R120" s="40">
        <v>0</v>
      </c>
      <c r="S120" s="43">
        <f t="shared" si="97"/>
        <v>0</v>
      </c>
      <c r="T120" s="40">
        <v>0</v>
      </c>
      <c r="U120" s="43">
        <f t="shared" si="98"/>
        <v>0</v>
      </c>
      <c r="V120" s="40">
        <v>0</v>
      </c>
      <c r="W120" s="43">
        <f t="shared" si="99"/>
        <v>0</v>
      </c>
    </row>
    <row r="121" spans="1:23" x14ac:dyDescent="0.25">
      <c r="A121" s="41" t="s">
        <v>90</v>
      </c>
      <c r="B121" s="40">
        <v>0</v>
      </c>
      <c r="C121" s="43">
        <f t="shared" si="89"/>
        <v>0</v>
      </c>
      <c r="D121" s="40">
        <v>0</v>
      </c>
      <c r="E121" s="43">
        <f t="shared" si="90"/>
        <v>0</v>
      </c>
      <c r="F121" s="40">
        <v>0</v>
      </c>
      <c r="G121" s="43">
        <f t="shared" si="91"/>
        <v>0</v>
      </c>
      <c r="H121" s="40">
        <v>0</v>
      </c>
      <c r="I121" s="43">
        <f t="shared" si="92"/>
        <v>0</v>
      </c>
      <c r="J121" s="40">
        <v>0</v>
      </c>
      <c r="K121" s="43">
        <f t="shared" si="93"/>
        <v>0</v>
      </c>
      <c r="L121" s="40">
        <v>0</v>
      </c>
      <c r="M121" s="43">
        <f t="shared" si="94"/>
        <v>0</v>
      </c>
      <c r="N121" s="40">
        <v>0</v>
      </c>
      <c r="O121" s="43">
        <f t="shared" si="95"/>
        <v>0</v>
      </c>
      <c r="P121" s="40">
        <v>0</v>
      </c>
      <c r="Q121" s="43">
        <f t="shared" si="96"/>
        <v>0</v>
      </c>
      <c r="R121" s="40">
        <v>0</v>
      </c>
      <c r="S121" s="43">
        <f t="shared" si="97"/>
        <v>0</v>
      </c>
      <c r="T121" s="40">
        <v>0</v>
      </c>
      <c r="U121" s="43">
        <f t="shared" si="98"/>
        <v>0</v>
      </c>
      <c r="V121" s="40">
        <v>0</v>
      </c>
      <c r="W121" s="43">
        <f t="shared" si="99"/>
        <v>0</v>
      </c>
    </row>
    <row r="123" spans="1:23" x14ac:dyDescent="0.25">
      <c r="A123" s="38" t="s">
        <v>220</v>
      </c>
    </row>
    <row r="124" spans="1:23" x14ac:dyDescent="0.25">
      <c r="A124" s="39" t="s">
        <v>1</v>
      </c>
      <c r="B124" s="56" t="s">
        <v>2</v>
      </c>
      <c r="C124" s="56" t="s">
        <v>3</v>
      </c>
      <c r="D124" s="56" t="s">
        <v>2</v>
      </c>
      <c r="E124" s="56" t="s">
        <v>3</v>
      </c>
      <c r="F124" s="56" t="s">
        <v>2</v>
      </c>
      <c r="G124" s="56" t="s">
        <v>3</v>
      </c>
      <c r="H124" s="56" t="s">
        <v>2</v>
      </c>
      <c r="I124" s="56" t="s">
        <v>3</v>
      </c>
      <c r="J124" s="56" t="s">
        <v>2</v>
      </c>
      <c r="K124" s="56" t="s">
        <v>3</v>
      </c>
      <c r="L124" s="56" t="s">
        <v>2</v>
      </c>
      <c r="M124" s="56" t="s">
        <v>3</v>
      </c>
      <c r="N124" s="56" t="s">
        <v>2</v>
      </c>
      <c r="O124" s="56" t="s">
        <v>3</v>
      </c>
      <c r="P124" s="56" t="s">
        <v>2</v>
      </c>
      <c r="Q124" s="56" t="s">
        <v>3</v>
      </c>
      <c r="R124" s="56" t="s">
        <v>2</v>
      </c>
      <c r="S124" s="56" t="s">
        <v>3</v>
      </c>
      <c r="T124" s="56" t="s">
        <v>2</v>
      </c>
      <c r="U124" s="56" t="s">
        <v>3</v>
      </c>
      <c r="V124" s="56" t="s">
        <v>2</v>
      </c>
      <c r="W124" s="56" t="s">
        <v>3</v>
      </c>
    </row>
    <row r="125" spans="1:23" x14ac:dyDescent="0.25">
      <c r="A125" s="41" t="s">
        <v>91</v>
      </c>
      <c r="B125" s="40">
        <v>0</v>
      </c>
      <c r="C125" s="43">
        <f t="shared" ref="C125:C129" si="100">B125/33</f>
        <v>0</v>
      </c>
      <c r="D125" s="40">
        <v>0</v>
      </c>
      <c r="E125" s="43">
        <f t="shared" ref="E125:E129" si="101">D125/12</f>
        <v>0</v>
      </c>
      <c r="F125" s="40">
        <v>0</v>
      </c>
      <c r="G125" s="43">
        <f t="shared" ref="G125:G129" si="102">F125/12</f>
        <v>0</v>
      </c>
      <c r="H125" s="40">
        <v>0</v>
      </c>
      <c r="I125" s="43">
        <f t="shared" ref="I125:I129" si="103">H125/13</f>
        <v>0</v>
      </c>
      <c r="J125" s="40">
        <v>0</v>
      </c>
      <c r="K125" s="43">
        <f t="shared" ref="K125:K129" si="104">J125/16</f>
        <v>0</v>
      </c>
      <c r="L125" s="40">
        <v>0</v>
      </c>
      <c r="M125" s="43">
        <f t="shared" ref="M125:M129" si="105">L125/5</f>
        <v>0</v>
      </c>
      <c r="N125" s="40">
        <v>0</v>
      </c>
      <c r="O125" s="43">
        <f t="shared" ref="O125:O129" si="106">N125/13</f>
        <v>0</v>
      </c>
      <c r="P125" s="40">
        <v>0</v>
      </c>
      <c r="Q125" s="43">
        <f t="shared" ref="Q125:Q129" si="107">P125/9</f>
        <v>0</v>
      </c>
      <c r="R125" s="40">
        <v>0</v>
      </c>
      <c r="S125" s="43">
        <f t="shared" ref="S125:S129" si="108">R125/18</f>
        <v>0</v>
      </c>
      <c r="T125" s="40">
        <v>0</v>
      </c>
      <c r="U125" s="43">
        <f t="shared" ref="U125:U129" si="109">T125/17</f>
        <v>0</v>
      </c>
      <c r="V125" s="40">
        <v>0</v>
      </c>
      <c r="W125" s="43">
        <f t="shared" ref="W125:W129" si="110">V125/2</f>
        <v>0</v>
      </c>
    </row>
    <row r="126" spans="1:23" x14ac:dyDescent="0.25">
      <c r="A126" s="41" t="s">
        <v>92</v>
      </c>
      <c r="B126" s="40">
        <v>0</v>
      </c>
      <c r="C126" s="43">
        <f t="shared" si="100"/>
        <v>0</v>
      </c>
      <c r="D126" s="40">
        <v>0</v>
      </c>
      <c r="E126" s="43">
        <f t="shared" si="101"/>
        <v>0</v>
      </c>
      <c r="F126" s="40">
        <v>0</v>
      </c>
      <c r="G126" s="43">
        <f t="shared" si="102"/>
        <v>0</v>
      </c>
      <c r="H126" s="40">
        <v>0</v>
      </c>
      <c r="I126" s="43">
        <f t="shared" si="103"/>
        <v>0</v>
      </c>
      <c r="J126" s="40">
        <v>0</v>
      </c>
      <c r="K126" s="43">
        <f t="shared" si="104"/>
        <v>0</v>
      </c>
      <c r="L126" s="40">
        <v>0</v>
      </c>
      <c r="M126" s="43">
        <f t="shared" si="105"/>
        <v>0</v>
      </c>
      <c r="N126" s="40">
        <v>0</v>
      </c>
      <c r="O126" s="43">
        <f t="shared" si="106"/>
        <v>0</v>
      </c>
      <c r="P126" s="40">
        <v>0</v>
      </c>
      <c r="Q126" s="43">
        <f t="shared" si="107"/>
        <v>0</v>
      </c>
      <c r="R126" s="40">
        <v>0</v>
      </c>
      <c r="S126" s="43">
        <f t="shared" si="108"/>
        <v>0</v>
      </c>
      <c r="T126" s="40">
        <v>0</v>
      </c>
      <c r="U126" s="43">
        <f t="shared" si="109"/>
        <v>0</v>
      </c>
      <c r="V126" s="40">
        <v>0</v>
      </c>
      <c r="W126" s="43">
        <f t="shared" si="110"/>
        <v>0</v>
      </c>
    </row>
    <row r="127" spans="1:23" x14ac:dyDescent="0.25">
      <c r="A127" s="41" t="s">
        <v>93</v>
      </c>
      <c r="B127" s="40">
        <v>0</v>
      </c>
      <c r="C127" s="43">
        <f t="shared" si="100"/>
        <v>0</v>
      </c>
      <c r="D127" s="40">
        <v>0</v>
      </c>
      <c r="E127" s="43">
        <f t="shared" si="101"/>
        <v>0</v>
      </c>
      <c r="F127" s="40">
        <v>0</v>
      </c>
      <c r="G127" s="43">
        <f t="shared" si="102"/>
        <v>0</v>
      </c>
      <c r="H127" s="40">
        <v>0</v>
      </c>
      <c r="I127" s="43">
        <f t="shared" si="103"/>
        <v>0</v>
      </c>
      <c r="J127" s="40">
        <v>0</v>
      </c>
      <c r="K127" s="43">
        <f t="shared" si="104"/>
        <v>0</v>
      </c>
      <c r="L127" s="40">
        <v>0</v>
      </c>
      <c r="M127" s="43">
        <f t="shared" si="105"/>
        <v>0</v>
      </c>
      <c r="N127" s="40">
        <v>0</v>
      </c>
      <c r="O127" s="43">
        <f t="shared" si="106"/>
        <v>0</v>
      </c>
      <c r="P127" s="40">
        <v>0</v>
      </c>
      <c r="Q127" s="43">
        <f t="shared" si="107"/>
        <v>0</v>
      </c>
      <c r="R127" s="40">
        <v>0</v>
      </c>
      <c r="S127" s="43">
        <f t="shared" si="108"/>
        <v>0</v>
      </c>
      <c r="T127" s="40">
        <v>0</v>
      </c>
      <c r="U127" s="43">
        <f t="shared" si="109"/>
        <v>0</v>
      </c>
      <c r="V127" s="40">
        <v>0</v>
      </c>
      <c r="W127" s="43">
        <f t="shared" si="110"/>
        <v>0</v>
      </c>
    </row>
    <row r="128" spans="1:23" x14ac:dyDescent="0.25">
      <c r="A128" s="41" t="s">
        <v>94</v>
      </c>
      <c r="B128" s="40">
        <v>0</v>
      </c>
      <c r="C128" s="43">
        <f t="shared" si="100"/>
        <v>0</v>
      </c>
      <c r="D128" s="40">
        <v>0</v>
      </c>
      <c r="E128" s="43">
        <f t="shared" si="101"/>
        <v>0</v>
      </c>
      <c r="F128" s="40">
        <v>0</v>
      </c>
      <c r="G128" s="43">
        <f t="shared" si="102"/>
        <v>0</v>
      </c>
      <c r="H128" s="40">
        <v>0</v>
      </c>
      <c r="I128" s="43">
        <f t="shared" si="103"/>
        <v>0</v>
      </c>
      <c r="J128" s="40">
        <v>0</v>
      </c>
      <c r="K128" s="43">
        <f t="shared" si="104"/>
        <v>0</v>
      </c>
      <c r="L128" s="40">
        <v>0</v>
      </c>
      <c r="M128" s="43">
        <f t="shared" si="105"/>
        <v>0</v>
      </c>
      <c r="N128" s="40">
        <v>0</v>
      </c>
      <c r="O128" s="43">
        <f t="shared" si="106"/>
        <v>0</v>
      </c>
      <c r="P128" s="40">
        <v>0</v>
      </c>
      <c r="Q128" s="43">
        <f t="shared" si="107"/>
        <v>0</v>
      </c>
      <c r="R128" s="40">
        <v>0</v>
      </c>
      <c r="S128" s="43">
        <f t="shared" si="108"/>
        <v>0</v>
      </c>
      <c r="T128" s="40">
        <v>0</v>
      </c>
      <c r="U128" s="43">
        <f t="shared" si="109"/>
        <v>0</v>
      </c>
      <c r="V128" s="40">
        <v>0</v>
      </c>
      <c r="W128" s="43">
        <f t="shared" si="110"/>
        <v>0</v>
      </c>
    </row>
    <row r="129" spans="1:23" x14ac:dyDescent="0.25">
      <c r="A129" s="41" t="s">
        <v>10</v>
      </c>
      <c r="B129" s="40">
        <v>0</v>
      </c>
      <c r="C129" s="43">
        <f t="shared" si="100"/>
        <v>0</v>
      </c>
      <c r="D129" s="40">
        <v>0</v>
      </c>
      <c r="E129" s="43">
        <f t="shared" si="101"/>
        <v>0</v>
      </c>
      <c r="F129" s="40">
        <v>0</v>
      </c>
      <c r="G129" s="43">
        <f t="shared" si="102"/>
        <v>0</v>
      </c>
      <c r="H129" s="40">
        <v>0</v>
      </c>
      <c r="I129" s="43">
        <f t="shared" si="103"/>
        <v>0</v>
      </c>
      <c r="J129" s="40">
        <v>0</v>
      </c>
      <c r="K129" s="43">
        <f t="shared" si="104"/>
        <v>0</v>
      </c>
      <c r="L129" s="40">
        <v>0</v>
      </c>
      <c r="M129" s="43">
        <f t="shared" si="105"/>
        <v>0</v>
      </c>
      <c r="N129" s="40">
        <v>0</v>
      </c>
      <c r="O129" s="43">
        <f t="shared" si="106"/>
        <v>0</v>
      </c>
      <c r="P129" s="40">
        <v>0</v>
      </c>
      <c r="Q129" s="43">
        <f t="shared" si="107"/>
        <v>0</v>
      </c>
      <c r="R129" s="40">
        <v>0</v>
      </c>
      <c r="S129" s="43">
        <f t="shared" si="108"/>
        <v>0</v>
      </c>
      <c r="T129" s="40">
        <v>0</v>
      </c>
      <c r="U129" s="43">
        <f t="shared" si="109"/>
        <v>0</v>
      </c>
      <c r="V129" s="40">
        <v>0</v>
      </c>
      <c r="W129" s="43">
        <f t="shared" si="110"/>
        <v>0</v>
      </c>
    </row>
    <row r="131" spans="1:23" x14ac:dyDescent="0.25">
      <c r="A131" s="38" t="s">
        <v>223</v>
      </c>
    </row>
    <row r="132" spans="1:23" x14ac:dyDescent="0.25">
      <c r="A132" s="39" t="s">
        <v>1</v>
      </c>
      <c r="B132" s="56" t="s">
        <v>2</v>
      </c>
      <c r="C132" s="56" t="s">
        <v>3</v>
      </c>
      <c r="D132" s="56" t="s">
        <v>2</v>
      </c>
      <c r="E132" s="56" t="s">
        <v>3</v>
      </c>
      <c r="F132" s="56" t="s">
        <v>2</v>
      </c>
      <c r="G132" s="56" t="s">
        <v>3</v>
      </c>
      <c r="H132" s="56" t="s">
        <v>2</v>
      </c>
      <c r="I132" s="56" t="s">
        <v>3</v>
      </c>
      <c r="J132" s="56" t="s">
        <v>2</v>
      </c>
      <c r="K132" s="56" t="s">
        <v>3</v>
      </c>
      <c r="L132" s="56" t="s">
        <v>2</v>
      </c>
      <c r="M132" s="56" t="s">
        <v>3</v>
      </c>
      <c r="N132" s="56" t="s">
        <v>2</v>
      </c>
      <c r="O132" s="56" t="s">
        <v>3</v>
      </c>
      <c r="P132" s="56" t="s">
        <v>2</v>
      </c>
      <c r="Q132" s="56" t="s">
        <v>3</v>
      </c>
      <c r="R132" s="56" t="s">
        <v>2</v>
      </c>
      <c r="S132" s="56" t="s">
        <v>3</v>
      </c>
      <c r="T132" s="56" t="s">
        <v>2</v>
      </c>
      <c r="U132" s="56" t="s">
        <v>3</v>
      </c>
      <c r="V132" s="56" t="s">
        <v>2</v>
      </c>
      <c r="W132" s="56" t="s">
        <v>3</v>
      </c>
    </row>
    <row r="133" spans="1:23" x14ac:dyDescent="0.25">
      <c r="A133" s="41" t="s">
        <v>95</v>
      </c>
      <c r="B133" s="40">
        <v>0</v>
      </c>
      <c r="C133" s="43">
        <f t="shared" ref="C133:C140" si="111">B133/33</f>
        <v>0</v>
      </c>
      <c r="D133" s="40">
        <v>0</v>
      </c>
      <c r="E133" s="43">
        <f t="shared" ref="E133:E140" si="112">D133/12</f>
        <v>0</v>
      </c>
      <c r="F133" s="40">
        <v>0</v>
      </c>
      <c r="G133" s="43">
        <f t="shared" ref="G133:G140" si="113">F133/12</f>
        <v>0</v>
      </c>
      <c r="H133" s="40">
        <v>0</v>
      </c>
      <c r="I133" s="43">
        <f t="shared" ref="I133:I140" si="114">H133/13</f>
        <v>0</v>
      </c>
      <c r="J133" s="40">
        <v>0</v>
      </c>
      <c r="K133" s="43">
        <f t="shared" ref="K133:K140" si="115">J133/16</f>
        <v>0</v>
      </c>
      <c r="L133" s="40">
        <v>0</v>
      </c>
      <c r="M133" s="43">
        <f t="shared" ref="M133:M140" si="116">L133/5</f>
        <v>0</v>
      </c>
      <c r="N133" s="40">
        <v>0</v>
      </c>
      <c r="O133" s="43">
        <f t="shared" ref="O133:O140" si="117">N133/13</f>
        <v>0</v>
      </c>
      <c r="P133" s="40">
        <v>0</v>
      </c>
      <c r="Q133" s="43">
        <f t="shared" ref="Q133:Q140" si="118">P133/9</f>
        <v>0</v>
      </c>
      <c r="R133" s="40">
        <v>0</v>
      </c>
      <c r="S133" s="43">
        <f t="shared" ref="S133:S140" si="119">R133/18</f>
        <v>0</v>
      </c>
      <c r="T133" s="40">
        <v>0</v>
      </c>
      <c r="U133" s="43">
        <f t="shared" ref="U133:U140" si="120">T133/17</f>
        <v>0</v>
      </c>
      <c r="V133" s="40">
        <v>0</v>
      </c>
      <c r="W133" s="43">
        <f t="shared" ref="W133:W140" si="121">V133/2</f>
        <v>0</v>
      </c>
    </row>
    <row r="134" spans="1:23" x14ac:dyDescent="0.25">
      <c r="A134" s="41" t="s">
        <v>96</v>
      </c>
      <c r="B134" s="40">
        <v>0</v>
      </c>
      <c r="C134" s="43">
        <f t="shared" si="111"/>
        <v>0</v>
      </c>
      <c r="D134" s="40">
        <v>0</v>
      </c>
      <c r="E134" s="43">
        <f t="shared" si="112"/>
        <v>0</v>
      </c>
      <c r="F134" s="40">
        <v>0</v>
      </c>
      <c r="G134" s="43">
        <f t="shared" si="113"/>
        <v>0</v>
      </c>
      <c r="H134" s="40">
        <v>0</v>
      </c>
      <c r="I134" s="43">
        <f t="shared" si="114"/>
        <v>0</v>
      </c>
      <c r="J134" s="40">
        <v>0</v>
      </c>
      <c r="K134" s="43">
        <f t="shared" si="115"/>
        <v>0</v>
      </c>
      <c r="L134" s="40">
        <v>0</v>
      </c>
      <c r="M134" s="43">
        <f t="shared" si="116"/>
        <v>0</v>
      </c>
      <c r="N134" s="40">
        <v>0</v>
      </c>
      <c r="O134" s="43">
        <f t="shared" si="117"/>
        <v>0</v>
      </c>
      <c r="P134" s="40">
        <v>0</v>
      </c>
      <c r="Q134" s="43">
        <f t="shared" si="118"/>
        <v>0</v>
      </c>
      <c r="R134" s="40">
        <v>0</v>
      </c>
      <c r="S134" s="43">
        <f t="shared" si="119"/>
        <v>0</v>
      </c>
      <c r="T134" s="40">
        <v>0</v>
      </c>
      <c r="U134" s="43">
        <f t="shared" si="120"/>
        <v>0</v>
      </c>
      <c r="V134" s="40">
        <v>0</v>
      </c>
      <c r="W134" s="43">
        <f t="shared" si="121"/>
        <v>0</v>
      </c>
    </row>
    <row r="135" spans="1:23" x14ac:dyDescent="0.25">
      <c r="A135" s="41" t="s">
        <v>97</v>
      </c>
      <c r="B135" s="40">
        <v>0</v>
      </c>
      <c r="C135" s="43">
        <f t="shared" si="111"/>
        <v>0</v>
      </c>
      <c r="D135" s="40">
        <v>0</v>
      </c>
      <c r="E135" s="43">
        <f t="shared" si="112"/>
        <v>0</v>
      </c>
      <c r="F135" s="40">
        <v>0</v>
      </c>
      <c r="G135" s="43">
        <f t="shared" si="113"/>
        <v>0</v>
      </c>
      <c r="H135" s="40">
        <v>0</v>
      </c>
      <c r="I135" s="43">
        <f t="shared" si="114"/>
        <v>0</v>
      </c>
      <c r="J135" s="40">
        <v>0</v>
      </c>
      <c r="K135" s="43">
        <f t="shared" si="115"/>
        <v>0</v>
      </c>
      <c r="L135" s="40">
        <v>0</v>
      </c>
      <c r="M135" s="43">
        <f t="shared" si="116"/>
        <v>0</v>
      </c>
      <c r="N135" s="40">
        <v>0</v>
      </c>
      <c r="O135" s="43">
        <f t="shared" si="117"/>
        <v>0</v>
      </c>
      <c r="P135" s="40">
        <v>0</v>
      </c>
      <c r="Q135" s="43">
        <f t="shared" si="118"/>
        <v>0</v>
      </c>
      <c r="R135" s="40">
        <v>0</v>
      </c>
      <c r="S135" s="43">
        <f t="shared" si="119"/>
        <v>0</v>
      </c>
      <c r="T135" s="40">
        <v>0</v>
      </c>
      <c r="U135" s="43">
        <f t="shared" si="120"/>
        <v>0</v>
      </c>
      <c r="V135" s="40">
        <v>0</v>
      </c>
      <c r="W135" s="43">
        <f t="shared" si="121"/>
        <v>0</v>
      </c>
    </row>
    <row r="136" spans="1:23" x14ac:dyDescent="0.25">
      <c r="A136" s="41" t="s">
        <v>98</v>
      </c>
      <c r="B136" s="40">
        <v>0</v>
      </c>
      <c r="C136" s="43">
        <f t="shared" si="111"/>
        <v>0</v>
      </c>
      <c r="D136" s="40">
        <v>0</v>
      </c>
      <c r="E136" s="43">
        <f t="shared" si="112"/>
        <v>0</v>
      </c>
      <c r="F136" s="40">
        <v>0</v>
      </c>
      <c r="G136" s="43">
        <f t="shared" si="113"/>
        <v>0</v>
      </c>
      <c r="H136" s="40">
        <v>0</v>
      </c>
      <c r="I136" s="43">
        <f t="shared" si="114"/>
        <v>0</v>
      </c>
      <c r="J136" s="40">
        <v>0</v>
      </c>
      <c r="K136" s="43">
        <f t="shared" si="115"/>
        <v>0</v>
      </c>
      <c r="L136" s="40">
        <v>0</v>
      </c>
      <c r="M136" s="43">
        <f t="shared" si="116"/>
        <v>0</v>
      </c>
      <c r="N136" s="40">
        <v>0</v>
      </c>
      <c r="O136" s="43">
        <f t="shared" si="117"/>
        <v>0</v>
      </c>
      <c r="P136" s="40">
        <v>0</v>
      </c>
      <c r="Q136" s="43">
        <f t="shared" si="118"/>
        <v>0</v>
      </c>
      <c r="R136" s="40">
        <v>0</v>
      </c>
      <c r="S136" s="43">
        <f t="shared" si="119"/>
        <v>0</v>
      </c>
      <c r="T136" s="40">
        <v>0</v>
      </c>
      <c r="U136" s="43">
        <f t="shared" si="120"/>
        <v>0</v>
      </c>
      <c r="V136" s="40">
        <v>0</v>
      </c>
      <c r="W136" s="43">
        <f t="shared" si="121"/>
        <v>0</v>
      </c>
    </row>
    <row r="137" spans="1:23" x14ac:dyDescent="0.25">
      <c r="A137" s="41" t="s">
        <v>99</v>
      </c>
      <c r="B137" s="40">
        <v>0</v>
      </c>
      <c r="C137" s="43">
        <f t="shared" si="111"/>
        <v>0</v>
      </c>
      <c r="D137" s="40">
        <v>0</v>
      </c>
      <c r="E137" s="43">
        <f t="shared" si="112"/>
        <v>0</v>
      </c>
      <c r="F137" s="40">
        <v>0</v>
      </c>
      <c r="G137" s="43">
        <f t="shared" si="113"/>
        <v>0</v>
      </c>
      <c r="H137" s="40">
        <v>0</v>
      </c>
      <c r="I137" s="43">
        <f t="shared" si="114"/>
        <v>0</v>
      </c>
      <c r="J137" s="40">
        <v>0</v>
      </c>
      <c r="K137" s="43">
        <f t="shared" si="115"/>
        <v>0</v>
      </c>
      <c r="L137" s="40">
        <v>0</v>
      </c>
      <c r="M137" s="43">
        <f t="shared" si="116"/>
        <v>0</v>
      </c>
      <c r="N137" s="40">
        <v>0</v>
      </c>
      <c r="O137" s="43">
        <f t="shared" si="117"/>
        <v>0</v>
      </c>
      <c r="P137" s="40">
        <v>0</v>
      </c>
      <c r="Q137" s="43">
        <f t="shared" si="118"/>
        <v>0</v>
      </c>
      <c r="R137" s="40">
        <v>0</v>
      </c>
      <c r="S137" s="43">
        <f t="shared" si="119"/>
        <v>0</v>
      </c>
      <c r="T137" s="40">
        <v>0</v>
      </c>
      <c r="U137" s="43">
        <f t="shared" si="120"/>
        <v>0</v>
      </c>
      <c r="V137" s="40">
        <v>0</v>
      </c>
      <c r="W137" s="43">
        <f t="shared" si="121"/>
        <v>0</v>
      </c>
    </row>
    <row r="138" spans="1:23" x14ac:dyDescent="0.25">
      <c r="A138" s="41" t="s">
        <v>100</v>
      </c>
      <c r="B138" s="40">
        <v>0</v>
      </c>
      <c r="C138" s="43">
        <f t="shared" si="111"/>
        <v>0</v>
      </c>
      <c r="D138" s="40">
        <v>0</v>
      </c>
      <c r="E138" s="43">
        <f t="shared" si="112"/>
        <v>0</v>
      </c>
      <c r="F138" s="40">
        <v>0</v>
      </c>
      <c r="G138" s="43">
        <f t="shared" si="113"/>
        <v>0</v>
      </c>
      <c r="H138" s="40">
        <v>0</v>
      </c>
      <c r="I138" s="43">
        <f t="shared" si="114"/>
        <v>0</v>
      </c>
      <c r="J138" s="40">
        <v>0</v>
      </c>
      <c r="K138" s="43">
        <f t="shared" si="115"/>
        <v>0</v>
      </c>
      <c r="L138" s="40">
        <v>0</v>
      </c>
      <c r="M138" s="43">
        <f t="shared" si="116"/>
        <v>0</v>
      </c>
      <c r="N138" s="40">
        <v>0</v>
      </c>
      <c r="O138" s="43">
        <f t="shared" si="117"/>
        <v>0</v>
      </c>
      <c r="P138" s="40">
        <v>0</v>
      </c>
      <c r="Q138" s="43">
        <f t="shared" si="118"/>
        <v>0</v>
      </c>
      <c r="R138" s="40">
        <v>0</v>
      </c>
      <c r="S138" s="43">
        <f t="shared" si="119"/>
        <v>0</v>
      </c>
      <c r="T138" s="40">
        <v>0</v>
      </c>
      <c r="U138" s="43">
        <f t="shared" si="120"/>
        <v>0</v>
      </c>
      <c r="V138" s="40">
        <v>0</v>
      </c>
      <c r="W138" s="43">
        <f t="shared" si="121"/>
        <v>0</v>
      </c>
    </row>
    <row r="139" spans="1:23" x14ac:dyDescent="0.25">
      <c r="A139" s="41" t="s">
        <v>101</v>
      </c>
      <c r="B139" s="40">
        <v>0</v>
      </c>
      <c r="C139" s="43">
        <f t="shared" si="111"/>
        <v>0</v>
      </c>
      <c r="D139" s="40">
        <v>0</v>
      </c>
      <c r="E139" s="43">
        <f t="shared" si="112"/>
        <v>0</v>
      </c>
      <c r="F139" s="40">
        <v>0</v>
      </c>
      <c r="G139" s="43">
        <f t="shared" si="113"/>
        <v>0</v>
      </c>
      <c r="H139" s="40">
        <v>0</v>
      </c>
      <c r="I139" s="43">
        <f t="shared" si="114"/>
        <v>0</v>
      </c>
      <c r="J139" s="40">
        <v>0</v>
      </c>
      <c r="K139" s="43">
        <f t="shared" si="115"/>
        <v>0</v>
      </c>
      <c r="L139" s="40">
        <v>0</v>
      </c>
      <c r="M139" s="43">
        <f t="shared" si="116"/>
        <v>0</v>
      </c>
      <c r="N139" s="40">
        <v>0</v>
      </c>
      <c r="O139" s="43">
        <f t="shared" si="117"/>
        <v>0</v>
      </c>
      <c r="P139" s="40">
        <v>0</v>
      </c>
      <c r="Q139" s="43">
        <f t="shared" si="118"/>
        <v>0</v>
      </c>
      <c r="R139" s="40">
        <v>0</v>
      </c>
      <c r="S139" s="43">
        <f t="shared" si="119"/>
        <v>0</v>
      </c>
      <c r="T139" s="40">
        <v>0</v>
      </c>
      <c r="U139" s="43">
        <f t="shared" si="120"/>
        <v>0</v>
      </c>
      <c r="V139" s="40">
        <v>0</v>
      </c>
      <c r="W139" s="43">
        <f t="shared" si="121"/>
        <v>0</v>
      </c>
    </row>
    <row r="140" spans="1:23" x14ac:dyDescent="0.25">
      <c r="A140" s="41" t="s">
        <v>10</v>
      </c>
      <c r="B140" s="40">
        <v>0</v>
      </c>
      <c r="C140" s="43">
        <f t="shared" si="111"/>
        <v>0</v>
      </c>
      <c r="D140" s="40">
        <v>0</v>
      </c>
      <c r="E140" s="43">
        <f t="shared" si="112"/>
        <v>0</v>
      </c>
      <c r="F140" s="40">
        <v>0</v>
      </c>
      <c r="G140" s="43">
        <f t="shared" si="113"/>
        <v>0</v>
      </c>
      <c r="H140" s="40">
        <v>0</v>
      </c>
      <c r="I140" s="43">
        <f t="shared" si="114"/>
        <v>0</v>
      </c>
      <c r="J140" s="40">
        <v>0</v>
      </c>
      <c r="K140" s="43">
        <f t="shared" si="115"/>
        <v>0</v>
      </c>
      <c r="L140" s="40">
        <v>0</v>
      </c>
      <c r="M140" s="43">
        <f t="shared" si="116"/>
        <v>0</v>
      </c>
      <c r="N140" s="40">
        <v>0</v>
      </c>
      <c r="O140" s="43">
        <f t="shared" si="117"/>
        <v>0</v>
      </c>
      <c r="P140" s="40">
        <v>0</v>
      </c>
      <c r="Q140" s="43">
        <f t="shared" si="118"/>
        <v>0</v>
      </c>
      <c r="R140" s="40">
        <v>0</v>
      </c>
      <c r="S140" s="43">
        <f t="shared" si="119"/>
        <v>0</v>
      </c>
      <c r="T140" s="40">
        <v>0</v>
      </c>
      <c r="U140" s="43">
        <f t="shared" si="120"/>
        <v>0</v>
      </c>
      <c r="V140" s="40">
        <v>0</v>
      </c>
      <c r="W140" s="43">
        <f t="shared" si="121"/>
        <v>0</v>
      </c>
    </row>
    <row r="142" spans="1:23" x14ac:dyDescent="0.25">
      <c r="A142" s="38" t="s">
        <v>224</v>
      </c>
    </row>
    <row r="143" spans="1:23" x14ac:dyDescent="0.25">
      <c r="A143" s="39" t="s">
        <v>1</v>
      </c>
      <c r="B143" s="56" t="s">
        <v>2</v>
      </c>
      <c r="C143" s="56" t="s">
        <v>3</v>
      </c>
      <c r="D143" s="56" t="s">
        <v>2</v>
      </c>
      <c r="E143" s="56" t="s">
        <v>3</v>
      </c>
      <c r="F143" s="56" t="s">
        <v>2</v>
      </c>
      <c r="G143" s="56" t="s">
        <v>3</v>
      </c>
      <c r="H143" s="56" t="s">
        <v>2</v>
      </c>
      <c r="I143" s="56" t="s">
        <v>3</v>
      </c>
      <c r="J143" s="56" t="s">
        <v>2</v>
      </c>
      <c r="K143" s="56" t="s">
        <v>3</v>
      </c>
      <c r="L143" s="56" t="s">
        <v>2</v>
      </c>
      <c r="M143" s="56" t="s">
        <v>3</v>
      </c>
      <c r="N143" s="56" t="s">
        <v>2</v>
      </c>
      <c r="O143" s="56" t="s">
        <v>3</v>
      </c>
      <c r="P143" s="56" t="s">
        <v>2</v>
      </c>
      <c r="Q143" s="56" t="s">
        <v>3</v>
      </c>
      <c r="R143" s="56" t="s">
        <v>2</v>
      </c>
      <c r="S143" s="56" t="s">
        <v>3</v>
      </c>
      <c r="T143" s="56" t="s">
        <v>2</v>
      </c>
      <c r="U143" s="56" t="s">
        <v>3</v>
      </c>
      <c r="V143" s="56" t="s">
        <v>2</v>
      </c>
      <c r="W143" s="56" t="s">
        <v>3</v>
      </c>
    </row>
    <row r="144" spans="1:23" x14ac:dyDescent="0.25">
      <c r="A144" s="41" t="s">
        <v>102</v>
      </c>
      <c r="B144" s="40">
        <v>0</v>
      </c>
      <c r="C144" s="43">
        <f t="shared" ref="C144:C149" si="122">B144/33</f>
        <v>0</v>
      </c>
      <c r="D144" s="40">
        <v>0</v>
      </c>
      <c r="E144" s="43">
        <f t="shared" ref="E144:E149" si="123">D144/12</f>
        <v>0</v>
      </c>
      <c r="F144" s="33">
        <v>1</v>
      </c>
      <c r="G144" s="43">
        <f t="shared" ref="G144:G149" si="124">F144/12</f>
        <v>8.3333333333333329E-2</v>
      </c>
      <c r="H144" s="33">
        <v>1</v>
      </c>
      <c r="I144" s="43">
        <f t="shared" ref="I144:I149" si="125">H144/13</f>
        <v>7.6923076923076927E-2</v>
      </c>
      <c r="J144" s="40">
        <v>0</v>
      </c>
      <c r="K144" s="43">
        <f t="shared" ref="K144:K149" si="126">J144/16</f>
        <v>0</v>
      </c>
      <c r="L144" s="40">
        <v>0</v>
      </c>
      <c r="M144" s="43">
        <f t="shared" ref="M144:M149" si="127">L144/5</f>
        <v>0</v>
      </c>
      <c r="N144" s="40">
        <v>0</v>
      </c>
      <c r="O144" s="43">
        <f t="shared" ref="O144:O149" si="128">N144/13</f>
        <v>0</v>
      </c>
      <c r="P144" s="40">
        <v>0</v>
      </c>
      <c r="Q144" s="43">
        <f t="shared" ref="Q144:Q149" si="129">P144/9</f>
        <v>0</v>
      </c>
      <c r="R144" s="40">
        <v>0</v>
      </c>
      <c r="S144" s="43">
        <f t="shared" ref="S144:S149" si="130">R144/18</f>
        <v>0</v>
      </c>
      <c r="T144" s="40">
        <v>0</v>
      </c>
      <c r="U144" s="43">
        <f t="shared" ref="U144:U149" si="131">T144/17</f>
        <v>0</v>
      </c>
      <c r="V144" s="40">
        <v>0</v>
      </c>
      <c r="W144" s="43">
        <f t="shared" ref="W144:W149" si="132">V144/2</f>
        <v>0</v>
      </c>
    </row>
    <row r="145" spans="1:23" x14ac:dyDescent="0.25">
      <c r="A145" s="41" t="s">
        <v>35</v>
      </c>
      <c r="B145" s="40">
        <v>0</v>
      </c>
      <c r="C145" s="43">
        <f t="shared" si="122"/>
        <v>0</v>
      </c>
      <c r="D145" s="40">
        <v>0</v>
      </c>
      <c r="E145" s="43">
        <f t="shared" si="123"/>
        <v>0</v>
      </c>
      <c r="F145" s="33">
        <v>1</v>
      </c>
      <c r="G145" s="43">
        <f t="shared" si="124"/>
        <v>8.3333333333333329E-2</v>
      </c>
      <c r="H145" s="33">
        <v>1</v>
      </c>
      <c r="I145" s="43">
        <f t="shared" si="125"/>
        <v>7.6923076923076927E-2</v>
      </c>
      <c r="J145" s="40">
        <v>0</v>
      </c>
      <c r="K145" s="43">
        <f t="shared" si="126"/>
        <v>0</v>
      </c>
      <c r="L145" s="40">
        <v>0</v>
      </c>
      <c r="M145" s="43">
        <f t="shared" si="127"/>
        <v>0</v>
      </c>
      <c r="N145" s="40">
        <v>0</v>
      </c>
      <c r="O145" s="43">
        <f t="shared" si="128"/>
        <v>0</v>
      </c>
      <c r="P145" s="40">
        <v>0</v>
      </c>
      <c r="Q145" s="43">
        <f t="shared" si="129"/>
        <v>0</v>
      </c>
      <c r="R145" s="40">
        <v>0</v>
      </c>
      <c r="S145" s="43">
        <f t="shared" si="130"/>
        <v>0</v>
      </c>
      <c r="T145" s="40">
        <v>0</v>
      </c>
      <c r="U145" s="43">
        <f t="shared" si="131"/>
        <v>0</v>
      </c>
      <c r="V145" s="40">
        <v>0</v>
      </c>
      <c r="W145" s="43">
        <f t="shared" si="132"/>
        <v>0</v>
      </c>
    </row>
    <row r="146" spans="1:23" x14ac:dyDescent="0.25">
      <c r="A146" s="41" t="s">
        <v>36</v>
      </c>
      <c r="B146" s="42">
        <v>1</v>
      </c>
      <c r="C146" s="43">
        <f t="shared" si="122"/>
        <v>3.0303030303030304E-2</v>
      </c>
      <c r="D146" s="40">
        <v>0</v>
      </c>
      <c r="E146" s="43">
        <f t="shared" si="123"/>
        <v>0</v>
      </c>
      <c r="F146" s="40">
        <v>0</v>
      </c>
      <c r="G146" s="43">
        <f t="shared" si="124"/>
        <v>0</v>
      </c>
      <c r="H146" s="40">
        <v>0</v>
      </c>
      <c r="I146" s="43">
        <f t="shared" si="125"/>
        <v>0</v>
      </c>
      <c r="J146" s="40">
        <v>0</v>
      </c>
      <c r="K146" s="43">
        <f t="shared" si="126"/>
        <v>0</v>
      </c>
      <c r="L146" s="33">
        <v>1</v>
      </c>
      <c r="M146" s="43">
        <f t="shared" si="127"/>
        <v>0.2</v>
      </c>
      <c r="N146" s="40">
        <v>0</v>
      </c>
      <c r="O146" s="43">
        <f t="shared" si="128"/>
        <v>0</v>
      </c>
      <c r="P146" s="40">
        <v>0</v>
      </c>
      <c r="Q146" s="43">
        <f t="shared" si="129"/>
        <v>0</v>
      </c>
      <c r="R146" s="40">
        <v>0</v>
      </c>
      <c r="S146" s="43">
        <f t="shared" si="130"/>
        <v>0</v>
      </c>
      <c r="T146" s="40">
        <v>0</v>
      </c>
      <c r="U146" s="43">
        <f t="shared" si="131"/>
        <v>0</v>
      </c>
      <c r="V146" s="40">
        <v>0</v>
      </c>
      <c r="W146" s="43">
        <f t="shared" si="132"/>
        <v>0</v>
      </c>
    </row>
    <row r="147" spans="1:23" x14ac:dyDescent="0.25">
      <c r="A147" s="41" t="s">
        <v>37</v>
      </c>
      <c r="B147" s="40">
        <v>0</v>
      </c>
      <c r="C147" s="43">
        <f t="shared" si="122"/>
        <v>0</v>
      </c>
      <c r="D147" s="40">
        <v>0</v>
      </c>
      <c r="E147" s="43">
        <f t="shared" si="123"/>
        <v>0</v>
      </c>
      <c r="F147" s="40">
        <v>0</v>
      </c>
      <c r="G147" s="43">
        <f t="shared" si="124"/>
        <v>0</v>
      </c>
      <c r="H147" s="40">
        <v>0</v>
      </c>
      <c r="I147" s="43">
        <f t="shared" si="125"/>
        <v>0</v>
      </c>
      <c r="J147" s="40">
        <v>0</v>
      </c>
      <c r="K147" s="43">
        <f t="shared" si="126"/>
        <v>0</v>
      </c>
      <c r="L147" s="40">
        <v>0</v>
      </c>
      <c r="M147" s="43">
        <f t="shared" si="127"/>
        <v>0</v>
      </c>
      <c r="N147" s="40">
        <v>0</v>
      </c>
      <c r="O147" s="43">
        <f t="shared" si="128"/>
        <v>0</v>
      </c>
      <c r="P147" s="40">
        <v>0</v>
      </c>
      <c r="Q147" s="43">
        <f t="shared" si="129"/>
        <v>0</v>
      </c>
      <c r="R147" s="40">
        <v>0</v>
      </c>
      <c r="S147" s="43">
        <f t="shared" si="130"/>
        <v>0</v>
      </c>
      <c r="T147" s="40">
        <v>0</v>
      </c>
      <c r="U147" s="43">
        <f t="shared" si="131"/>
        <v>0</v>
      </c>
      <c r="V147" s="40">
        <v>0</v>
      </c>
      <c r="W147" s="43">
        <f t="shared" si="132"/>
        <v>0</v>
      </c>
    </row>
    <row r="148" spans="1:23" x14ac:dyDescent="0.25">
      <c r="A148" s="41" t="s">
        <v>38</v>
      </c>
      <c r="B148" s="40">
        <v>0</v>
      </c>
      <c r="C148" s="43">
        <f t="shared" si="122"/>
        <v>0</v>
      </c>
      <c r="D148" s="40">
        <v>0</v>
      </c>
      <c r="E148" s="43">
        <f t="shared" si="123"/>
        <v>0</v>
      </c>
      <c r="F148" s="40">
        <v>0</v>
      </c>
      <c r="G148" s="43">
        <f t="shared" si="124"/>
        <v>0</v>
      </c>
      <c r="H148" s="40">
        <v>0</v>
      </c>
      <c r="I148" s="43">
        <f t="shared" si="125"/>
        <v>0</v>
      </c>
      <c r="J148" s="40">
        <v>0</v>
      </c>
      <c r="K148" s="43">
        <f t="shared" si="126"/>
        <v>0</v>
      </c>
      <c r="L148" s="40">
        <v>0</v>
      </c>
      <c r="M148" s="43">
        <f t="shared" si="127"/>
        <v>0</v>
      </c>
      <c r="N148" s="40">
        <v>0</v>
      </c>
      <c r="O148" s="43">
        <f t="shared" si="128"/>
        <v>0</v>
      </c>
      <c r="P148" s="40">
        <v>0</v>
      </c>
      <c r="Q148" s="43">
        <f t="shared" si="129"/>
        <v>0</v>
      </c>
      <c r="R148" s="40">
        <v>0</v>
      </c>
      <c r="S148" s="43">
        <f t="shared" si="130"/>
        <v>0</v>
      </c>
      <c r="T148" s="40">
        <v>0</v>
      </c>
      <c r="U148" s="43">
        <f t="shared" si="131"/>
        <v>0</v>
      </c>
      <c r="V148" s="40">
        <v>0</v>
      </c>
      <c r="W148" s="43">
        <f t="shared" si="132"/>
        <v>0</v>
      </c>
    </row>
    <row r="149" spans="1:23" x14ac:dyDescent="0.25">
      <c r="A149" s="41" t="s">
        <v>103</v>
      </c>
      <c r="B149" s="42">
        <v>3</v>
      </c>
      <c r="C149" s="43">
        <f t="shared" si="122"/>
        <v>9.0909090909090912E-2</v>
      </c>
      <c r="D149" s="33">
        <v>2</v>
      </c>
      <c r="E149" s="43">
        <f t="shared" si="123"/>
        <v>0.16666666666666666</v>
      </c>
      <c r="F149" s="33">
        <v>2</v>
      </c>
      <c r="G149" s="43">
        <f t="shared" si="124"/>
        <v>0.16666666666666666</v>
      </c>
      <c r="H149" s="33">
        <v>5</v>
      </c>
      <c r="I149" s="43">
        <f t="shared" si="125"/>
        <v>0.38461538461538464</v>
      </c>
      <c r="J149" s="33">
        <v>5</v>
      </c>
      <c r="K149" s="43">
        <f t="shared" si="126"/>
        <v>0.3125</v>
      </c>
      <c r="L149" s="33">
        <v>2</v>
      </c>
      <c r="M149" s="43">
        <f t="shared" si="127"/>
        <v>0.4</v>
      </c>
      <c r="N149" s="33">
        <v>3</v>
      </c>
      <c r="O149" s="43">
        <f t="shared" si="128"/>
        <v>0.23076923076923078</v>
      </c>
      <c r="P149" s="33">
        <v>3</v>
      </c>
      <c r="Q149" s="43">
        <f t="shared" si="129"/>
        <v>0.33333333333333331</v>
      </c>
      <c r="R149" s="40">
        <v>0</v>
      </c>
      <c r="S149" s="43">
        <f t="shared" si="130"/>
        <v>0</v>
      </c>
      <c r="T149" s="33">
        <v>3</v>
      </c>
      <c r="U149" s="43">
        <f t="shared" si="131"/>
        <v>0.17647058823529413</v>
      </c>
      <c r="V149" s="40">
        <v>0</v>
      </c>
      <c r="W149" s="43">
        <f t="shared" si="132"/>
        <v>0</v>
      </c>
    </row>
    <row r="151" spans="1:23" ht="32.450000000000003" customHeight="1" x14ac:dyDescent="0.25">
      <c r="A151" s="72" t="s">
        <v>104</v>
      </c>
      <c r="B151" s="72"/>
      <c r="C151" s="72"/>
      <c r="D151" s="72"/>
      <c r="E151" s="72"/>
      <c r="F151" s="72"/>
      <c r="G151" s="72"/>
    </row>
    <row r="152" spans="1:23" x14ac:dyDescent="0.25">
      <c r="A152" s="39" t="s">
        <v>1</v>
      </c>
      <c r="B152" s="56" t="s">
        <v>2</v>
      </c>
      <c r="C152" s="56" t="s">
        <v>3</v>
      </c>
      <c r="D152" s="56" t="s">
        <v>2</v>
      </c>
      <c r="E152" s="56" t="s">
        <v>3</v>
      </c>
      <c r="F152" s="56" t="s">
        <v>2</v>
      </c>
      <c r="G152" s="56" t="s">
        <v>3</v>
      </c>
      <c r="H152" s="56" t="s">
        <v>2</v>
      </c>
      <c r="I152" s="56" t="s">
        <v>3</v>
      </c>
      <c r="J152" s="56" t="s">
        <v>2</v>
      </c>
      <c r="K152" s="56" t="s">
        <v>3</v>
      </c>
      <c r="L152" s="56" t="s">
        <v>2</v>
      </c>
      <c r="M152" s="56" t="s">
        <v>3</v>
      </c>
      <c r="N152" s="56" t="s">
        <v>2</v>
      </c>
      <c r="O152" s="56" t="s">
        <v>3</v>
      </c>
      <c r="P152" s="56" t="s">
        <v>2</v>
      </c>
      <c r="Q152" s="56" t="s">
        <v>3</v>
      </c>
      <c r="R152" s="56" t="s">
        <v>2</v>
      </c>
      <c r="S152" s="56" t="s">
        <v>3</v>
      </c>
      <c r="T152" s="56" t="s">
        <v>2</v>
      </c>
      <c r="U152" s="56" t="s">
        <v>3</v>
      </c>
      <c r="V152" s="56" t="s">
        <v>2</v>
      </c>
      <c r="W152" s="56" t="s">
        <v>3</v>
      </c>
    </row>
    <row r="153" spans="1:23" x14ac:dyDescent="0.25">
      <c r="A153" s="41" t="s">
        <v>105</v>
      </c>
      <c r="B153" s="42">
        <v>16</v>
      </c>
      <c r="C153" s="43">
        <f t="shared" ref="C153:C157" si="133">B153/33</f>
        <v>0.48484848484848486</v>
      </c>
      <c r="D153" s="33">
        <v>10</v>
      </c>
      <c r="E153" s="43">
        <f t="shared" ref="E153:E157" si="134">D153/12</f>
        <v>0.83333333333333337</v>
      </c>
      <c r="F153" s="33">
        <v>3</v>
      </c>
      <c r="G153" s="43">
        <f t="shared" ref="G153:G157" si="135">F153/12</f>
        <v>0.25</v>
      </c>
      <c r="H153" s="33">
        <v>4</v>
      </c>
      <c r="I153" s="43">
        <f t="shared" ref="I153:I157" si="136">H153/13</f>
        <v>0.30769230769230771</v>
      </c>
      <c r="J153" s="33">
        <v>5</v>
      </c>
      <c r="K153" s="43">
        <f t="shared" ref="K153:K157" si="137">J153/16</f>
        <v>0.3125</v>
      </c>
      <c r="L153" s="33">
        <v>1</v>
      </c>
      <c r="M153" s="43">
        <f t="shared" ref="M153:M157" si="138">L153/5</f>
        <v>0.2</v>
      </c>
      <c r="N153" s="33">
        <v>10</v>
      </c>
      <c r="O153" s="43">
        <f t="shared" ref="O153:O157" si="139">N153/13</f>
        <v>0.76923076923076927</v>
      </c>
      <c r="P153" s="33">
        <v>2</v>
      </c>
      <c r="Q153" s="43">
        <f t="shared" ref="Q153:Q157" si="140">P153/9</f>
        <v>0.22222222222222221</v>
      </c>
      <c r="R153" s="33">
        <v>3</v>
      </c>
      <c r="S153" s="43">
        <f t="shared" ref="S153:S157" si="141">R153/18</f>
        <v>0.16666666666666666</v>
      </c>
      <c r="T153" s="33">
        <v>10</v>
      </c>
      <c r="U153" s="43">
        <f t="shared" ref="U153:U157" si="142">T153/17</f>
        <v>0.58823529411764708</v>
      </c>
      <c r="V153" s="40">
        <v>1</v>
      </c>
      <c r="W153" s="43">
        <f t="shared" ref="W153:W157" si="143">V153/2</f>
        <v>0.5</v>
      </c>
    </row>
    <row r="154" spans="1:23" x14ac:dyDescent="0.25">
      <c r="A154" s="41" t="s">
        <v>106</v>
      </c>
      <c r="B154" s="42">
        <v>8</v>
      </c>
      <c r="C154" s="43">
        <f t="shared" si="133"/>
        <v>0.24242424242424243</v>
      </c>
      <c r="D154" s="40">
        <v>0</v>
      </c>
      <c r="E154" s="43">
        <f t="shared" si="134"/>
        <v>0</v>
      </c>
      <c r="F154" s="33">
        <v>3</v>
      </c>
      <c r="G154" s="43">
        <f t="shared" si="135"/>
        <v>0.25</v>
      </c>
      <c r="H154" s="33">
        <v>3</v>
      </c>
      <c r="I154" s="43">
        <f t="shared" si="136"/>
        <v>0.23076923076923078</v>
      </c>
      <c r="J154" s="33">
        <v>3</v>
      </c>
      <c r="K154" s="43">
        <f t="shared" si="137"/>
        <v>0.1875</v>
      </c>
      <c r="L154" s="33">
        <v>1</v>
      </c>
      <c r="M154" s="43">
        <f t="shared" si="138"/>
        <v>0.2</v>
      </c>
      <c r="N154" s="40">
        <v>0</v>
      </c>
      <c r="O154" s="43">
        <f t="shared" si="139"/>
        <v>0</v>
      </c>
      <c r="P154" s="33">
        <v>3</v>
      </c>
      <c r="Q154" s="43">
        <f t="shared" si="140"/>
        <v>0.33333333333333331</v>
      </c>
      <c r="R154" s="33">
        <v>4</v>
      </c>
      <c r="S154" s="43">
        <f t="shared" si="141"/>
        <v>0.22222222222222221</v>
      </c>
      <c r="T154" s="33">
        <v>2</v>
      </c>
      <c r="U154" s="43">
        <f t="shared" si="142"/>
        <v>0.11764705882352941</v>
      </c>
      <c r="V154" s="40">
        <v>1</v>
      </c>
      <c r="W154" s="43">
        <f t="shared" si="143"/>
        <v>0.5</v>
      </c>
    </row>
    <row r="155" spans="1:23" x14ac:dyDescent="0.25">
      <c r="A155" s="41" t="s">
        <v>107</v>
      </c>
      <c r="B155" s="40">
        <v>0</v>
      </c>
      <c r="C155" s="43">
        <f t="shared" si="133"/>
        <v>0</v>
      </c>
      <c r="D155" s="40">
        <v>0</v>
      </c>
      <c r="E155" s="43">
        <f t="shared" si="134"/>
        <v>0</v>
      </c>
      <c r="F155" s="40">
        <v>0</v>
      </c>
      <c r="G155" s="43">
        <f t="shared" si="135"/>
        <v>0</v>
      </c>
      <c r="H155" s="40">
        <v>0</v>
      </c>
      <c r="I155" s="43">
        <f t="shared" si="136"/>
        <v>0</v>
      </c>
      <c r="J155" s="40">
        <v>0</v>
      </c>
      <c r="K155" s="43">
        <f t="shared" si="137"/>
        <v>0</v>
      </c>
      <c r="L155" s="40">
        <v>0</v>
      </c>
      <c r="M155" s="43">
        <f t="shared" si="138"/>
        <v>0</v>
      </c>
      <c r="N155" s="40">
        <v>0</v>
      </c>
      <c r="O155" s="43">
        <f t="shared" si="139"/>
        <v>0</v>
      </c>
      <c r="P155" s="40">
        <v>0</v>
      </c>
      <c r="Q155" s="43">
        <f t="shared" si="140"/>
        <v>0</v>
      </c>
      <c r="R155" s="40">
        <v>0</v>
      </c>
      <c r="S155" s="43">
        <f t="shared" si="141"/>
        <v>0</v>
      </c>
      <c r="T155" s="40">
        <v>0</v>
      </c>
      <c r="U155" s="43">
        <f t="shared" si="142"/>
        <v>0</v>
      </c>
      <c r="V155" s="40">
        <v>0</v>
      </c>
      <c r="W155" s="43">
        <f t="shared" si="143"/>
        <v>0</v>
      </c>
    </row>
    <row r="156" spans="1:23" x14ac:dyDescent="0.25">
      <c r="A156" s="41" t="s">
        <v>108</v>
      </c>
      <c r="B156" s="40">
        <v>0</v>
      </c>
      <c r="C156" s="43">
        <f t="shared" si="133"/>
        <v>0</v>
      </c>
      <c r="D156" s="40">
        <v>0</v>
      </c>
      <c r="E156" s="43">
        <f t="shared" si="134"/>
        <v>0</v>
      </c>
      <c r="F156" s="33">
        <v>1</v>
      </c>
      <c r="G156" s="43">
        <f t="shared" si="135"/>
        <v>8.3333333333333329E-2</v>
      </c>
      <c r="H156" s="40">
        <v>0</v>
      </c>
      <c r="I156" s="43">
        <f t="shared" si="136"/>
        <v>0</v>
      </c>
      <c r="J156" s="40">
        <v>0</v>
      </c>
      <c r="K156" s="43">
        <f t="shared" si="137"/>
        <v>0</v>
      </c>
      <c r="L156" s="40">
        <v>0</v>
      </c>
      <c r="M156" s="43">
        <f t="shared" si="138"/>
        <v>0</v>
      </c>
      <c r="N156" s="40">
        <v>0</v>
      </c>
      <c r="O156" s="43">
        <f t="shared" si="139"/>
        <v>0</v>
      </c>
      <c r="P156" s="40">
        <v>0</v>
      </c>
      <c r="Q156" s="43">
        <f t="shared" si="140"/>
        <v>0</v>
      </c>
      <c r="R156" s="40">
        <v>0</v>
      </c>
      <c r="S156" s="43">
        <f t="shared" si="141"/>
        <v>0</v>
      </c>
      <c r="T156" s="40">
        <v>0</v>
      </c>
      <c r="U156" s="43">
        <f t="shared" si="142"/>
        <v>0</v>
      </c>
      <c r="V156" s="40">
        <v>0</v>
      </c>
      <c r="W156" s="43">
        <f t="shared" si="143"/>
        <v>0</v>
      </c>
    </row>
    <row r="157" spans="1:23" x14ac:dyDescent="0.25">
      <c r="A157" s="41" t="s">
        <v>109</v>
      </c>
      <c r="B157" s="42">
        <v>4</v>
      </c>
      <c r="C157" s="43">
        <f t="shared" si="133"/>
        <v>0.12121212121212122</v>
      </c>
      <c r="D157" s="40">
        <v>0</v>
      </c>
      <c r="E157" s="43">
        <f t="shared" si="134"/>
        <v>0</v>
      </c>
      <c r="F157" s="33">
        <v>1</v>
      </c>
      <c r="G157" s="43">
        <f t="shared" si="135"/>
        <v>8.3333333333333329E-2</v>
      </c>
      <c r="H157" s="40">
        <v>0</v>
      </c>
      <c r="I157" s="43">
        <f t="shared" si="136"/>
        <v>0</v>
      </c>
      <c r="J157" s="33">
        <v>1</v>
      </c>
      <c r="K157" s="43">
        <f t="shared" si="137"/>
        <v>6.25E-2</v>
      </c>
      <c r="L157" s="40">
        <v>0</v>
      </c>
      <c r="M157" s="43">
        <f t="shared" si="138"/>
        <v>0</v>
      </c>
      <c r="N157" s="40">
        <v>0</v>
      </c>
      <c r="O157" s="43">
        <f t="shared" si="139"/>
        <v>0</v>
      </c>
      <c r="P157" s="33">
        <v>5</v>
      </c>
      <c r="Q157" s="43">
        <f t="shared" si="140"/>
        <v>0.55555555555555558</v>
      </c>
      <c r="R157" s="33">
        <v>2</v>
      </c>
      <c r="S157" s="43">
        <f t="shared" si="141"/>
        <v>0.1111111111111111</v>
      </c>
      <c r="T157" s="33">
        <v>2</v>
      </c>
      <c r="U157" s="43">
        <f t="shared" si="142"/>
        <v>0.11764705882352941</v>
      </c>
      <c r="V157" s="40">
        <v>0</v>
      </c>
      <c r="W157" s="43">
        <f t="shared" si="143"/>
        <v>0</v>
      </c>
    </row>
    <row r="159" spans="1:23" x14ac:dyDescent="0.25">
      <c r="A159" s="38" t="s">
        <v>110</v>
      </c>
    </row>
    <row r="160" spans="1:23" x14ac:dyDescent="0.25">
      <c r="A160" s="39" t="s">
        <v>1</v>
      </c>
      <c r="B160" s="56" t="s">
        <v>2</v>
      </c>
      <c r="C160" s="56" t="s">
        <v>3</v>
      </c>
      <c r="D160" s="56" t="s">
        <v>2</v>
      </c>
      <c r="E160" s="56" t="s">
        <v>3</v>
      </c>
      <c r="F160" s="56" t="s">
        <v>2</v>
      </c>
      <c r="G160" s="56" t="s">
        <v>3</v>
      </c>
      <c r="H160" s="56" t="s">
        <v>2</v>
      </c>
      <c r="I160" s="56" t="s">
        <v>3</v>
      </c>
      <c r="J160" s="56" t="s">
        <v>2</v>
      </c>
      <c r="K160" s="56" t="s">
        <v>3</v>
      </c>
      <c r="L160" s="56" t="s">
        <v>2</v>
      </c>
      <c r="M160" s="56" t="s">
        <v>3</v>
      </c>
      <c r="N160" s="56" t="s">
        <v>2</v>
      </c>
      <c r="O160" s="56" t="s">
        <v>3</v>
      </c>
      <c r="P160" s="56" t="s">
        <v>2</v>
      </c>
      <c r="Q160" s="56" t="s">
        <v>3</v>
      </c>
      <c r="R160" s="56" t="s">
        <v>2</v>
      </c>
      <c r="S160" s="56" t="s">
        <v>3</v>
      </c>
      <c r="T160" s="56" t="s">
        <v>2</v>
      </c>
      <c r="U160" s="56" t="s">
        <v>3</v>
      </c>
      <c r="V160" s="56" t="s">
        <v>2</v>
      </c>
      <c r="W160" s="56" t="s">
        <v>3</v>
      </c>
    </row>
    <row r="161" spans="1:23" x14ac:dyDescent="0.25">
      <c r="A161" s="41" t="s">
        <v>111</v>
      </c>
      <c r="B161" s="42">
        <v>10</v>
      </c>
      <c r="C161" s="43">
        <f t="shared" ref="C161:C162" si="144">B161/33</f>
        <v>0.30303030303030304</v>
      </c>
      <c r="D161" s="33">
        <v>4</v>
      </c>
      <c r="E161" s="43">
        <f t="shared" ref="E161:E162" si="145">D161/12</f>
        <v>0.33333333333333331</v>
      </c>
      <c r="F161" s="40">
        <v>0</v>
      </c>
      <c r="G161" s="43">
        <f t="shared" ref="G161:G162" si="146">F161/12</f>
        <v>0</v>
      </c>
      <c r="H161" s="40">
        <v>0</v>
      </c>
      <c r="I161" s="43">
        <f t="shared" ref="I161:I162" si="147">H161/13</f>
        <v>0</v>
      </c>
      <c r="J161" s="33">
        <v>2</v>
      </c>
      <c r="K161" s="43">
        <f t="shared" ref="K161:K162" si="148">J161/16</f>
        <v>0.125</v>
      </c>
      <c r="L161" s="40">
        <v>0</v>
      </c>
      <c r="M161" s="43">
        <f t="shared" ref="M161:M162" si="149">L161/5</f>
        <v>0</v>
      </c>
      <c r="N161" s="33">
        <v>4</v>
      </c>
      <c r="O161" s="43">
        <f t="shared" ref="O161:O162" si="150">N161/13</f>
        <v>0.30769230769230771</v>
      </c>
      <c r="P161" s="33">
        <v>2</v>
      </c>
      <c r="Q161" s="43">
        <f t="shared" ref="Q161:Q162" si="151">P161/9</f>
        <v>0.22222222222222221</v>
      </c>
      <c r="R161" s="33">
        <v>1</v>
      </c>
      <c r="S161" s="43">
        <f t="shared" ref="S161:S162" si="152">R161/18</f>
        <v>5.5555555555555552E-2</v>
      </c>
      <c r="T161" s="33">
        <v>5</v>
      </c>
      <c r="U161" s="43">
        <f t="shared" ref="U161:U162" si="153">T161/17</f>
        <v>0.29411764705882354</v>
      </c>
      <c r="V161" s="40">
        <v>0</v>
      </c>
      <c r="W161" s="43">
        <f t="shared" ref="W161:W162" si="154">V161/2</f>
        <v>0</v>
      </c>
    </row>
    <row r="162" spans="1:23" x14ac:dyDescent="0.25">
      <c r="A162" s="41" t="s">
        <v>112</v>
      </c>
      <c r="B162" s="42">
        <v>18</v>
      </c>
      <c r="C162" s="43">
        <f t="shared" si="144"/>
        <v>0.54545454545454541</v>
      </c>
      <c r="D162" s="33">
        <v>6</v>
      </c>
      <c r="E162" s="43">
        <f t="shared" si="145"/>
        <v>0.5</v>
      </c>
      <c r="F162" s="33">
        <v>8</v>
      </c>
      <c r="G162" s="43">
        <f t="shared" si="146"/>
        <v>0.66666666666666663</v>
      </c>
      <c r="H162" s="33">
        <v>7</v>
      </c>
      <c r="I162" s="43">
        <f t="shared" si="147"/>
        <v>0.53846153846153844</v>
      </c>
      <c r="J162" s="33">
        <v>7</v>
      </c>
      <c r="K162" s="43">
        <f t="shared" si="148"/>
        <v>0.4375</v>
      </c>
      <c r="L162" s="33">
        <v>2</v>
      </c>
      <c r="M162" s="43">
        <f t="shared" si="149"/>
        <v>0.4</v>
      </c>
      <c r="N162" s="33">
        <v>6</v>
      </c>
      <c r="O162" s="43">
        <f t="shared" si="150"/>
        <v>0.46153846153846156</v>
      </c>
      <c r="P162" s="33">
        <v>4</v>
      </c>
      <c r="Q162" s="43">
        <f t="shared" si="151"/>
        <v>0.44444444444444442</v>
      </c>
      <c r="R162" s="33">
        <v>8</v>
      </c>
      <c r="S162" s="43">
        <f t="shared" si="152"/>
        <v>0.44444444444444442</v>
      </c>
      <c r="T162" s="33">
        <v>9</v>
      </c>
      <c r="U162" s="43">
        <f t="shared" si="153"/>
        <v>0.52941176470588236</v>
      </c>
      <c r="V162" s="40">
        <v>2</v>
      </c>
      <c r="W162" s="43">
        <f t="shared" si="154"/>
        <v>1</v>
      </c>
    </row>
    <row r="164" spans="1:23" x14ac:dyDescent="0.25">
      <c r="A164" s="38" t="s">
        <v>113</v>
      </c>
    </row>
    <row r="165" spans="1:23" x14ac:dyDescent="0.25">
      <c r="A165" s="39" t="s">
        <v>1</v>
      </c>
      <c r="B165" s="56" t="s">
        <v>2</v>
      </c>
      <c r="C165" s="56" t="s">
        <v>3</v>
      </c>
      <c r="D165" s="56" t="s">
        <v>2</v>
      </c>
      <c r="E165" s="56" t="s">
        <v>3</v>
      </c>
      <c r="F165" s="56" t="s">
        <v>2</v>
      </c>
      <c r="G165" s="56" t="s">
        <v>3</v>
      </c>
      <c r="H165" s="56" t="s">
        <v>2</v>
      </c>
      <c r="I165" s="56" t="s">
        <v>3</v>
      </c>
      <c r="J165" s="56" t="s">
        <v>2</v>
      </c>
      <c r="K165" s="56" t="s">
        <v>3</v>
      </c>
      <c r="L165" s="56" t="s">
        <v>2</v>
      </c>
      <c r="M165" s="56" t="s">
        <v>3</v>
      </c>
      <c r="N165" s="56" t="s">
        <v>2</v>
      </c>
      <c r="O165" s="56" t="s">
        <v>3</v>
      </c>
      <c r="P165" s="56" t="s">
        <v>2</v>
      </c>
      <c r="Q165" s="56" t="s">
        <v>3</v>
      </c>
      <c r="R165" s="56" t="s">
        <v>2</v>
      </c>
      <c r="S165" s="56" t="s">
        <v>3</v>
      </c>
      <c r="T165" s="56" t="s">
        <v>2</v>
      </c>
      <c r="U165" s="56" t="s">
        <v>3</v>
      </c>
      <c r="V165" s="56" t="s">
        <v>2</v>
      </c>
      <c r="W165" s="56" t="s">
        <v>3</v>
      </c>
    </row>
    <row r="166" spans="1:23" x14ac:dyDescent="0.25">
      <c r="A166" s="41" t="s">
        <v>114</v>
      </c>
      <c r="B166" s="42">
        <v>16</v>
      </c>
      <c r="C166" s="43">
        <f t="shared" ref="C166:C170" si="155">B166/33</f>
        <v>0.48484848484848486</v>
      </c>
      <c r="D166" s="33">
        <v>5</v>
      </c>
      <c r="E166" s="43">
        <f t="shared" ref="E166:E170" si="156">D166/12</f>
        <v>0.41666666666666669</v>
      </c>
      <c r="F166" s="33">
        <v>4</v>
      </c>
      <c r="G166" s="43">
        <f t="shared" ref="G166:G170" si="157">F166/12</f>
        <v>0.33333333333333331</v>
      </c>
      <c r="H166" s="33">
        <v>1</v>
      </c>
      <c r="I166" s="43">
        <f t="shared" ref="I166:I170" si="158">H166/13</f>
        <v>7.6923076923076927E-2</v>
      </c>
      <c r="J166" s="33">
        <v>5</v>
      </c>
      <c r="K166" s="43">
        <f t="shared" ref="K166:K170" si="159">J166/16</f>
        <v>0.3125</v>
      </c>
      <c r="L166" s="33">
        <v>1</v>
      </c>
      <c r="M166" s="43">
        <f t="shared" ref="M166:M170" si="160">L166/5</f>
        <v>0.2</v>
      </c>
      <c r="N166" s="33">
        <v>4</v>
      </c>
      <c r="O166" s="43">
        <f t="shared" ref="O166:O170" si="161">N166/13</f>
        <v>0.30769230769230771</v>
      </c>
      <c r="P166" s="33">
        <v>3</v>
      </c>
      <c r="Q166" s="43">
        <f t="shared" ref="Q166:Q170" si="162">P166/9</f>
        <v>0.33333333333333331</v>
      </c>
      <c r="R166" s="33">
        <v>5</v>
      </c>
      <c r="S166" s="43">
        <f t="shared" ref="S166:S170" si="163">R166/18</f>
        <v>0.27777777777777779</v>
      </c>
      <c r="T166" s="33">
        <v>7</v>
      </c>
      <c r="U166" s="43">
        <f t="shared" ref="U166:U170" si="164">T166/17</f>
        <v>0.41176470588235292</v>
      </c>
      <c r="V166" s="40">
        <v>1</v>
      </c>
      <c r="W166" s="43">
        <f t="shared" ref="W166:W170" si="165">V166/2</f>
        <v>0.5</v>
      </c>
    </row>
    <row r="167" spans="1:23" x14ac:dyDescent="0.25">
      <c r="A167" s="41" t="s">
        <v>115</v>
      </c>
      <c r="B167" s="42">
        <v>9</v>
      </c>
      <c r="C167" s="43">
        <f t="shared" si="155"/>
        <v>0.27272727272727271</v>
      </c>
      <c r="D167" s="33">
        <v>3</v>
      </c>
      <c r="E167" s="43">
        <f t="shared" si="156"/>
        <v>0.25</v>
      </c>
      <c r="F167" s="33">
        <v>1</v>
      </c>
      <c r="G167" s="43">
        <f t="shared" si="157"/>
        <v>8.3333333333333329E-2</v>
      </c>
      <c r="H167" s="33">
        <v>2</v>
      </c>
      <c r="I167" s="43">
        <f t="shared" si="158"/>
        <v>0.15384615384615385</v>
      </c>
      <c r="J167" s="33">
        <v>3</v>
      </c>
      <c r="K167" s="43">
        <f t="shared" si="159"/>
        <v>0.1875</v>
      </c>
      <c r="L167" s="40">
        <v>0</v>
      </c>
      <c r="M167" s="43">
        <f t="shared" si="160"/>
        <v>0</v>
      </c>
      <c r="N167" s="33">
        <v>5</v>
      </c>
      <c r="O167" s="43">
        <f t="shared" si="161"/>
        <v>0.38461538461538464</v>
      </c>
      <c r="P167" s="33">
        <v>2</v>
      </c>
      <c r="Q167" s="43">
        <f t="shared" si="162"/>
        <v>0.22222222222222221</v>
      </c>
      <c r="R167" s="33">
        <v>3</v>
      </c>
      <c r="S167" s="43">
        <f t="shared" si="163"/>
        <v>0.16666666666666666</v>
      </c>
      <c r="T167" s="33">
        <v>3</v>
      </c>
      <c r="U167" s="43">
        <f t="shared" si="164"/>
        <v>0.17647058823529413</v>
      </c>
      <c r="V167" s="40">
        <v>0</v>
      </c>
      <c r="W167" s="43">
        <f t="shared" si="165"/>
        <v>0</v>
      </c>
    </row>
    <row r="168" spans="1:23" x14ac:dyDescent="0.25">
      <c r="A168" s="41" t="s">
        <v>116</v>
      </c>
      <c r="B168" s="42">
        <v>1</v>
      </c>
      <c r="C168" s="43">
        <f t="shared" si="155"/>
        <v>3.0303030303030304E-2</v>
      </c>
      <c r="D168" s="33">
        <v>2</v>
      </c>
      <c r="E168" s="43">
        <f t="shared" si="156"/>
        <v>0.16666666666666666</v>
      </c>
      <c r="F168" s="33">
        <v>3</v>
      </c>
      <c r="G168" s="43">
        <f t="shared" si="157"/>
        <v>0.25</v>
      </c>
      <c r="H168" s="40">
        <v>0</v>
      </c>
      <c r="I168" s="43">
        <f t="shared" si="158"/>
        <v>0</v>
      </c>
      <c r="J168" s="33">
        <v>1</v>
      </c>
      <c r="K168" s="43">
        <f t="shared" si="159"/>
        <v>6.25E-2</v>
      </c>
      <c r="L168" s="33">
        <v>1</v>
      </c>
      <c r="M168" s="43">
        <f t="shared" si="160"/>
        <v>0.2</v>
      </c>
      <c r="N168" s="33">
        <v>1</v>
      </c>
      <c r="O168" s="43">
        <f t="shared" si="161"/>
        <v>7.6923076923076927E-2</v>
      </c>
      <c r="P168" s="33">
        <v>1</v>
      </c>
      <c r="Q168" s="43">
        <f t="shared" si="162"/>
        <v>0.1111111111111111</v>
      </c>
      <c r="R168" s="40">
        <v>0</v>
      </c>
      <c r="S168" s="43">
        <f t="shared" si="163"/>
        <v>0</v>
      </c>
      <c r="T168" s="33">
        <v>1</v>
      </c>
      <c r="U168" s="43">
        <f t="shared" si="164"/>
        <v>5.8823529411764705E-2</v>
      </c>
      <c r="V168" s="40">
        <v>0</v>
      </c>
      <c r="W168" s="43">
        <f t="shared" si="165"/>
        <v>0</v>
      </c>
    </row>
    <row r="169" spans="1:23" x14ac:dyDescent="0.25">
      <c r="A169" s="41" t="s">
        <v>117</v>
      </c>
      <c r="B169" s="40">
        <v>0</v>
      </c>
      <c r="C169" s="43">
        <f t="shared" si="155"/>
        <v>0</v>
      </c>
      <c r="D169" s="40">
        <v>0</v>
      </c>
      <c r="E169" s="43">
        <f t="shared" si="156"/>
        <v>0</v>
      </c>
      <c r="F169" s="40">
        <v>0</v>
      </c>
      <c r="G169" s="43">
        <f t="shared" si="157"/>
        <v>0</v>
      </c>
      <c r="H169" s="40">
        <v>0</v>
      </c>
      <c r="I169" s="43">
        <f t="shared" si="158"/>
        <v>0</v>
      </c>
      <c r="J169" s="40">
        <v>0</v>
      </c>
      <c r="K169" s="43">
        <f t="shared" si="159"/>
        <v>0</v>
      </c>
      <c r="L169" s="40">
        <v>0</v>
      </c>
      <c r="M169" s="43">
        <f t="shared" si="160"/>
        <v>0</v>
      </c>
      <c r="N169" s="40">
        <v>0</v>
      </c>
      <c r="O169" s="43">
        <f t="shared" si="161"/>
        <v>0</v>
      </c>
      <c r="P169" s="40">
        <v>0</v>
      </c>
      <c r="Q169" s="43">
        <f t="shared" si="162"/>
        <v>0</v>
      </c>
      <c r="R169" s="40">
        <v>0</v>
      </c>
      <c r="S169" s="43">
        <f t="shared" si="163"/>
        <v>0</v>
      </c>
      <c r="T169" s="40">
        <v>0</v>
      </c>
      <c r="U169" s="43">
        <f t="shared" si="164"/>
        <v>0</v>
      </c>
      <c r="V169" s="40">
        <v>0</v>
      </c>
      <c r="W169" s="43">
        <f t="shared" si="165"/>
        <v>0</v>
      </c>
    </row>
    <row r="170" spans="1:23" x14ac:dyDescent="0.25">
      <c r="A170" s="41" t="s">
        <v>118</v>
      </c>
      <c r="B170" s="42">
        <v>2</v>
      </c>
      <c r="C170" s="43">
        <f t="shared" si="155"/>
        <v>6.0606060606060608E-2</v>
      </c>
      <c r="D170" s="40">
        <v>0</v>
      </c>
      <c r="E170" s="43">
        <f t="shared" si="156"/>
        <v>0</v>
      </c>
      <c r="F170" s="40">
        <v>0</v>
      </c>
      <c r="G170" s="43">
        <f t="shared" si="157"/>
        <v>0</v>
      </c>
      <c r="H170" s="33">
        <v>5</v>
      </c>
      <c r="I170" s="43">
        <f t="shared" si="158"/>
        <v>0.38461538461538464</v>
      </c>
      <c r="J170" s="40">
        <v>0</v>
      </c>
      <c r="K170" s="43">
        <f t="shared" si="159"/>
        <v>0</v>
      </c>
      <c r="L170" s="40">
        <v>0</v>
      </c>
      <c r="M170" s="43">
        <f t="shared" si="160"/>
        <v>0</v>
      </c>
      <c r="N170" s="40">
        <v>0</v>
      </c>
      <c r="O170" s="43">
        <f t="shared" si="161"/>
        <v>0</v>
      </c>
      <c r="P170" s="40">
        <v>0</v>
      </c>
      <c r="Q170" s="43">
        <f t="shared" si="162"/>
        <v>0</v>
      </c>
      <c r="R170" s="33">
        <v>1</v>
      </c>
      <c r="S170" s="43">
        <f t="shared" si="163"/>
        <v>5.5555555555555552E-2</v>
      </c>
      <c r="T170" s="33">
        <v>3</v>
      </c>
      <c r="U170" s="43">
        <f t="shared" si="164"/>
        <v>0.17647058823529413</v>
      </c>
      <c r="V170" s="40">
        <v>1</v>
      </c>
      <c r="W170" s="43">
        <f t="shared" si="165"/>
        <v>0.5</v>
      </c>
    </row>
    <row r="172" spans="1:23" ht="32.450000000000003" customHeight="1" x14ac:dyDescent="0.25">
      <c r="A172" s="72" t="s">
        <v>119</v>
      </c>
      <c r="B172" s="72"/>
      <c r="C172" s="72"/>
      <c r="D172" s="72"/>
      <c r="E172" s="72"/>
      <c r="F172" s="72"/>
      <c r="G172" s="72"/>
    </row>
    <row r="173" spans="1:23" x14ac:dyDescent="0.25">
      <c r="A173" s="39" t="s">
        <v>1</v>
      </c>
      <c r="B173" s="56" t="s">
        <v>2</v>
      </c>
      <c r="C173" s="56" t="s">
        <v>3</v>
      </c>
      <c r="D173" s="56" t="s">
        <v>2</v>
      </c>
      <c r="E173" s="56" t="s">
        <v>3</v>
      </c>
      <c r="F173" s="56" t="s">
        <v>2</v>
      </c>
      <c r="G173" s="56" t="s">
        <v>3</v>
      </c>
      <c r="H173" s="56" t="s">
        <v>2</v>
      </c>
      <c r="I173" s="56" t="s">
        <v>3</v>
      </c>
      <c r="J173" s="56" t="s">
        <v>2</v>
      </c>
      <c r="K173" s="56" t="s">
        <v>3</v>
      </c>
      <c r="L173" s="56" t="s">
        <v>2</v>
      </c>
      <c r="M173" s="56" t="s">
        <v>3</v>
      </c>
      <c r="N173" s="56" t="s">
        <v>2</v>
      </c>
      <c r="O173" s="56" t="s">
        <v>3</v>
      </c>
      <c r="P173" s="56" t="s">
        <v>2</v>
      </c>
      <c r="Q173" s="56" t="s">
        <v>3</v>
      </c>
      <c r="R173" s="56" t="s">
        <v>2</v>
      </c>
      <c r="S173" s="56" t="s">
        <v>3</v>
      </c>
      <c r="T173" s="56" t="s">
        <v>2</v>
      </c>
      <c r="U173" s="56" t="s">
        <v>3</v>
      </c>
      <c r="V173" s="56" t="s">
        <v>2</v>
      </c>
      <c r="W173" s="56" t="s">
        <v>3</v>
      </c>
    </row>
    <row r="174" spans="1:23" x14ac:dyDescent="0.25">
      <c r="A174" s="41" t="s">
        <v>120</v>
      </c>
      <c r="B174" s="42">
        <v>12</v>
      </c>
      <c r="C174" s="43">
        <f t="shared" ref="C174:C178" si="166">B174/33</f>
        <v>0.36363636363636365</v>
      </c>
      <c r="D174" s="33">
        <v>5</v>
      </c>
      <c r="E174" s="43">
        <f t="shared" ref="E174:E178" si="167">D174/12</f>
        <v>0.41666666666666669</v>
      </c>
      <c r="F174" s="33">
        <v>6</v>
      </c>
      <c r="G174" s="43">
        <f t="shared" ref="G174:G178" si="168">F174/12</f>
        <v>0.5</v>
      </c>
      <c r="H174" s="33">
        <v>3</v>
      </c>
      <c r="I174" s="43">
        <f t="shared" ref="I174:I178" si="169">H174/13</f>
        <v>0.23076923076923078</v>
      </c>
      <c r="J174" s="33">
        <v>3</v>
      </c>
      <c r="K174" s="43">
        <f t="shared" ref="K174:K178" si="170">J174/16</f>
        <v>0.1875</v>
      </c>
      <c r="L174" s="33">
        <v>1</v>
      </c>
      <c r="M174" s="43">
        <f t="shared" ref="M174:M178" si="171">L174/5</f>
        <v>0.2</v>
      </c>
      <c r="N174" s="33">
        <v>6</v>
      </c>
      <c r="O174" s="43">
        <f t="shared" ref="O174:O178" si="172">N174/13</f>
        <v>0.46153846153846156</v>
      </c>
      <c r="P174" s="33">
        <v>2</v>
      </c>
      <c r="Q174" s="43">
        <f t="shared" ref="Q174:Q178" si="173">P174/9</f>
        <v>0.22222222222222221</v>
      </c>
      <c r="R174" s="33">
        <v>1</v>
      </c>
      <c r="S174" s="43">
        <f t="shared" ref="S174:S178" si="174">R174/18</f>
        <v>5.5555555555555552E-2</v>
      </c>
      <c r="T174" s="33">
        <v>8</v>
      </c>
      <c r="U174" s="43">
        <f t="shared" ref="U174:U178" si="175">T174/17</f>
        <v>0.47058823529411764</v>
      </c>
      <c r="V174" s="40">
        <v>1</v>
      </c>
      <c r="W174" s="43">
        <f t="shared" ref="W174:W178" si="176">V174/2</f>
        <v>0.5</v>
      </c>
    </row>
    <row r="175" spans="1:23" x14ac:dyDescent="0.25">
      <c r="A175" s="41" t="s">
        <v>121</v>
      </c>
      <c r="B175" s="42">
        <v>9</v>
      </c>
      <c r="C175" s="43">
        <f t="shared" si="166"/>
        <v>0.27272727272727271</v>
      </c>
      <c r="D175" s="33">
        <v>4</v>
      </c>
      <c r="E175" s="43">
        <f t="shared" si="167"/>
        <v>0.33333333333333331</v>
      </c>
      <c r="F175" s="33">
        <v>1</v>
      </c>
      <c r="G175" s="43">
        <f t="shared" si="168"/>
        <v>8.3333333333333329E-2</v>
      </c>
      <c r="H175" s="40">
        <v>0</v>
      </c>
      <c r="I175" s="43">
        <f t="shared" si="169"/>
        <v>0</v>
      </c>
      <c r="J175" s="33">
        <v>3</v>
      </c>
      <c r="K175" s="43">
        <f t="shared" si="170"/>
        <v>0.1875</v>
      </c>
      <c r="L175" s="40">
        <v>0</v>
      </c>
      <c r="M175" s="43">
        <f t="shared" si="171"/>
        <v>0</v>
      </c>
      <c r="N175" s="33">
        <v>2</v>
      </c>
      <c r="O175" s="43">
        <f t="shared" si="172"/>
        <v>0.15384615384615385</v>
      </c>
      <c r="P175" s="33">
        <v>1</v>
      </c>
      <c r="Q175" s="43">
        <f t="shared" si="173"/>
        <v>0.1111111111111111</v>
      </c>
      <c r="R175" s="33">
        <v>2</v>
      </c>
      <c r="S175" s="43">
        <f t="shared" si="174"/>
        <v>0.1111111111111111</v>
      </c>
      <c r="T175" s="33">
        <v>4</v>
      </c>
      <c r="U175" s="43">
        <f t="shared" si="175"/>
        <v>0.23529411764705882</v>
      </c>
      <c r="V175" s="40">
        <v>0</v>
      </c>
      <c r="W175" s="43">
        <f t="shared" si="176"/>
        <v>0</v>
      </c>
    </row>
    <row r="176" spans="1:23" x14ac:dyDescent="0.25">
      <c r="A176" s="41" t="s">
        <v>116</v>
      </c>
      <c r="B176" s="42">
        <v>2</v>
      </c>
      <c r="C176" s="43">
        <f t="shared" si="166"/>
        <v>6.0606060606060608E-2</v>
      </c>
      <c r="D176" s="40">
        <v>0</v>
      </c>
      <c r="E176" s="43">
        <f t="shared" si="167"/>
        <v>0</v>
      </c>
      <c r="F176" s="33">
        <v>1</v>
      </c>
      <c r="G176" s="43">
        <f t="shared" si="168"/>
        <v>8.3333333333333329E-2</v>
      </c>
      <c r="H176" s="33">
        <v>1</v>
      </c>
      <c r="I176" s="43">
        <f t="shared" si="169"/>
        <v>7.6923076923076927E-2</v>
      </c>
      <c r="J176" s="33">
        <v>3</v>
      </c>
      <c r="K176" s="43">
        <f t="shared" si="170"/>
        <v>0.1875</v>
      </c>
      <c r="L176" s="33">
        <v>1</v>
      </c>
      <c r="M176" s="43">
        <f t="shared" si="171"/>
        <v>0.2</v>
      </c>
      <c r="N176" s="33">
        <v>2</v>
      </c>
      <c r="O176" s="43">
        <f t="shared" si="172"/>
        <v>0.15384615384615385</v>
      </c>
      <c r="P176" s="33">
        <v>1</v>
      </c>
      <c r="Q176" s="43">
        <f t="shared" si="173"/>
        <v>0.1111111111111111</v>
      </c>
      <c r="R176" s="33">
        <v>4</v>
      </c>
      <c r="S176" s="43">
        <f t="shared" si="174"/>
        <v>0.22222222222222221</v>
      </c>
      <c r="T176" s="40">
        <v>0</v>
      </c>
      <c r="U176" s="43">
        <f t="shared" si="175"/>
        <v>0</v>
      </c>
      <c r="V176" s="40">
        <v>0</v>
      </c>
      <c r="W176" s="43">
        <f t="shared" si="176"/>
        <v>0</v>
      </c>
    </row>
    <row r="177" spans="1:23" x14ac:dyDescent="0.25">
      <c r="A177" s="41" t="s">
        <v>122</v>
      </c>
      <c r="B177" s="40">
        <v>0</v>
      </c>
      <c r="C177" s="43">
        <f t="shared" si="166"/>
        <v>0</v>
      </c>
      <c r="D177" s="33">
        <v>1</v>
      </c>
      <c r="E177" s="43">
        <f t="shared" si="167"/>
        <v>8.3333333333333329E-2</v>
      </c>
      <c r="F177" s="40">
        <v>0</v>
      </c>
      <c r="G177" s="43">
        <f t="shared" si="168"/>
        <v>0</v>
      </c>
      <c r="H177" s="40">
        <v>0</v>
      </c>
      <c r="I177" s="43">
        <f t="shared" si="169"/>
        <v>0</v>
      </c>
      <c r="J177" s="40">
        <v>0</v>
      </c>
      <c r="K177" s="43">
        <f t="shared" si="170"/>
        <v>0</v>
      </c>
      <c r="L177" s="40">
        <v>0</v>
      </c>
      <c r="M177" s="43">
        <f t="shared" si="171"/>
        <v>0</v>
      </c>
      <c r="N177" s="40">
        <v>0</v>
      </c>
      <c r="O177" s="43">
        <f t="shared" si="172"/>
        <v>0</v>
      </c>
      <c r="P177" s="33">
        <v>1</v>
      </c>
      <c r="Q177" s="43">
        <f t="shared" si="173"/>
        <v>0.1111111111111111</v>
      </c>
      <c r="R177" s="33">
        <v>1</v>
      </c>
      <c r="S177" s="43">
        <f t="shared" si="174"/>
        <v>5.5555555555555552E-2</v>
      </c>
      <c r="T177" s="33">
        <v>1</v>
      </c>
      <c r="U177" s="43">
        <f t="shared" si="175"/>
        <v>5.8823529411764705E-2</v>
      </c>
      <c r="V177" s="40">
        <v>0</v>
      </c>
      <c r="W177" s="43">
        <f t="shared" si="176"/>
        <v>0</v>
      </c>
    </row>
    <row r="178" spans="1:23" x14ac:dyDescent="0.25">
      <c r="A178" s="41" t="s">
        <v>123</v>
      </c>
      <c r="B178" s="42">
        <v>4</v>
      </c>
      <c r="C178" s="43">
        <f t="shared" si="166"/>
        <v>0.12121212121212122</v>
      </c>
      <c r="D178" s="40">
        <v>0</v>
      </c>
      <c r="E178" s="43">
        <f t="shared" si="167"/>
        <v>0</v>
      </c>
      <c r="F178" s="40">
        <v>0</v>
      </c>
      <c r="G178" s="43">
        <f t="shared" si="168"/>
        <v>0</v>
      </c>
      <c r="H178" s="33">
        <v>3</v>
      </c>
      <c r="I178" s="43">
        <f t="shared" si="169"/>
        <v>0.23076923076923078</v>
      </c>
      <c r="J178" s="40">
        <v>0</v>
      </c>
      <c r="K178" s="43">
        <f t="shared" si="170"/>
        <v>0</v>
      </c>
      <c r="L178" s="40">
        <v>0</v>
      </c>
      <c r="M178" s="43">
        <f t="shared" si="171"/>
        <v>0</v>
      </c>
      <c r="N178" s="40">
        <v>0</v>
      </c>
      <c r="O178" s="43">
        <f t="shared" si="172"/>
        <v>0</v>
      </c>
      <c r="P178" s="33">
        <v>1</v>
      </c>
      <c r="Q178" s="43">
        <f t="shared" si="173"/>
        <v>0.1111111111111111</v>
      </c>
      <c r="R178" s="33">
        <v>1</v>
      </c>
      <c r="S178" s="43">
        <f t="shared" si="174"/>
        <v>5.5555555555555552E-2</v>
      </c>
      <c r="T178" s="33">
        <v>1</v>
      </c>
      <c r="U178" s="43">
        <f t="shared" si="175"/>
        <v>5.8823529411764705E-2</v>
      </c>
      <c r="V178" s="40">
        <v>1</v>
      </c>
      <c r="W178" s="43">
        <f t="shared" si="176"/>
        <v>0.5</v>
      </c>
    </row>
    <row r="180" spans="1:23" ht="32.450000000000003" customHeight="1" x14ac:dyDescent="0.25">
      <c r="A180" s="69" t="s">
        <v>124</v>
      </c>
      <c r="B180" s="70"/>
      <c r="C180" s="70"/>
    </row>
    <row r="181" spans="1:23" x14ac:dyDescent="0.25">
      <c r="A181" s="39" t="s">
        <v>1</v>
      </c>
      <c r="B181" s="56" t="s">
        <v>2</v>
      </c>
      <c r="C181" s="56" t="s">
        <v>3</v>
      </c>
      <c r="D181" s="56" t="s">
        <v>2</v>
      </c>
      <c r="E181" s="56" t="s">
        <v>3</v>
      </c>
      <c r="F181" s="56" t="s">
        <v>2</v>
      </c>
      <c r="G181" s="56" t="s">
        <v>3</v>
      </c>
      <c r="H181" s="56" t="s">
        <v>2</v>
      </c>
      <c r="I181" s="56" t="s">
        <v>3</v>
      </c>
      <c r="J181" s="56" t="s">
        <v>2</v>
      </c>
      <c r="K181" s="56" t="s">
        <v>3</v>
      </c>
      <c r="L181" s="56" t="s">
        <v>2</v>
      </c>
      <c r="M181" s="56" t="s">
        <v>3</v>
      </c>
      <c r="N181" s="56" t="s">
        <v>2</v>
      </c>
      <c r="O181" s="56" t="s">
        <v>3</v>
      </c>
      <c r="P181" s="56" t="s">
        <v>2</v>
      </c>
      <c r="Q181" s="56" t="s">
        <v>3</v>
      </c>
      <c r="R181" s="56" t="s">
        <v>2</v>
      </c>
      <c r="S181" s="56" t="s">
        <v>3</v>
      </c>
      <c r="T181" s="56" t="s">
        <v>2</v>
      </c>
      <c r="U181" s="56" t="s">
        <v>3</v>
      </c>
      <c r="V181" s="56" t="s">
        <v>2</v>
      </c>
      <c r="W181" s="56" t="s">
        <v>3</v>
      </c>
    </row>
    <row r="182" spans="1:23" x14ac:dyDescent="0.25">
      <c r="A182" s="41" t="s">
        <v>125</v>
      </c>
      <c r="B182" s="42">
        <v>11</v>
      </c>
      <c r="C182" s="43">
        <f t="shared" ref="C182:C191" si="177">B182/33</f>
        <v>0.33333333333333331</v>
      </c>
      <c r="D182" s="33">
        <v>3</v>
      </c>
      <c r="E182" s="43">
        <f t="shared" ref="E182:E191" si="178">D182/12</f>
        <v>0.25</v>
      </c>
      <c r="F182" s="33">
        <v>3</v>
      </c>
      <c r="G182" s="43">
        <f t="shared" ref="G182:G191" si="179">F182/12</f>
        <v>0.25</v>
      </c>
      <c r="H182" s="33">
        <v>3</v>
      </c>
      <c r="I182" s="43">
        <f t="shared" ref="I182:I191" si="180">H182/13</f>
        <v>0.23076923076923078</v>
      </c>
      <c r="J182" s="33">
        <v>5</v>
      </c>
      <c r="K182" s="43">
        <f t="shared" ref="K182:K191" si="181">J182/16</f>
        <v>0.3125</v>
      </c>
      <c r="L182" s="40">
        <v>0</v>
      </c>
      <c r="M182" s="43">
        <f t="shared" ref="M182:M191" si="182">L182/5</f>
        <v>0</v>
      </c>
      <c r="N182" s="33">
        <v>4</v>
      </c>
      <c r="O182" s="43">
        <f t="shared" ref="O182:O191" si="183">N182/13</f>
        <v>0.30769230769230771</v>
      </c>
      <c r="P182" s="33">
        <v>2</v>
      </c>
      <c r="Q182" s="43">
        <f t="shared" ref="Q182:Q191" si="184">P182/9</f>
        <v>0.22222222222222221</v>
      </c>
      <c r="R182" s="33">
        <v>4</v>
      </c>
      <c r="S182" s="43">
        <f t="shared" ref="S182:S191" si="185">R182/18</f>
        <v>0.22222222222222221</v>
      </c>
      <c r="T182" s="33">
        <v>4</v>
      </c>
      <c r="U182" s="43">
        <f t="shared" ref="U182:U191" si="186">T182/17</f>
        <v>0.23529411764705882</v>
      </c>
      <c r="V182" s="40">
        <v>2</v>
      </c>
      <c r="W182" s="43">
        <f t="shared" ref="W182:W191" si="187">V182/2</f>
        <v>1</v>
      </c>
    </row>
    <row r="183" spans="1:23" x14ac:dyDescent="0.25">
      <c r="A183" s="41" t="s">
        <v>126</v>
      </c>
      <c r="B183" s="42">
        <v>20</v>
      </c>
      <c r="C183" s="43">
        <f t="shared" si="177"/>
        <v>0.60606060606060608</v>
      </c>
      <c r="D183" s="33">
        <v>7</v>
      </c>
      <c r="E183" s="43">
        <f t="shared" si="178"/>
        <v>0.58333333333333337</v>
      </c>
      <c r="F183" s="33">
        <v>5</v>
      </c>
      <c r="G183" s="43">
        <f t="shared" si="179"/>
        <v>0.41666666666666669</v>
      </c>
      <c r="H183" s="33">
        <v>4</v>
      </c>
      <c r="I183" s="43">
        <f t="shared" si="180"/>
        <v>0.30769230769230771</v>
      </c>
      <c r="J183" s="33">
        <v>4</v>
      </c>
      <c r="K183" s="43">
        <f t="shared" si="181"/>
        <v>0.25</v>
      </c>
      <c r="L183" s="33">
        <v>2</v>
      </c>
      <c r="M183" s="43">
        <f t="shared" si="182"/>
        <v>0.4</v>
      </c>
      <c r="N183" s="33">
        <v>6</v>
      </c>
      <c r="O183" s="43">
        <f t="shared" si="183"/>
        <v>0.46153846153846156</v>
      </c>
      <c r="P183" s="33">
        <v>2</v>
      </c>
      <c r="Q183" s="43">
        <f t="shared" si="184"/>
        <v>0.22222222222222221</v>
      </c>
      <c r="R183" s="33">
        <v>6</v>
      </c>
      <c r="S183" s="43">
        <f t="shared" si="185"/>
        <v>0.33333333333333331</v>
      </c>
      <c r="T183" s="33">
        <v>7</v>
      </c>
      <c r="U183" s="43">
        <f t="shared" si="186"/>
        <v>0.41176470588235292</v>
      </c>
      <c r="V183" s="40">
        <v>1</v>
      </c>
      <c r="W183" s="43">
        <f t="shared" si="187"/>
        <v>0.5</v>
      </c>
    </row>
    <row r="184" spans="1:23" x14ac:dyDescent="0.25">
      <c r="A184" s="41" t="s">
        <v>127</v>
      </c>
      <c r="B184" s="42">
        <v>4</v>
      </c>
      <c r="C184" s="43">
        <f t="shared" si="177"/>
        <v>0.12121212121212122</v>
      </c>
      <c r="D184" s="40">
        <v>0</v>
      </c>
      <c r="E184" s="43">
        <f t="shared" si="178"/>
        <v>0</v>
      </c>
      <c r="F184" s="40">
        <v>0</v>
      </c>
      <c r="G184" s="43">
        <f t="shared" si="179"/>
        <v>0</v>
      </c>
      <c r="H184" s="40">
        <v>0</v>
      </c>
      <c r="I184" s="43">
        <f t="shared" si="180"/>
        <v>0</v>
      </c>
      <c r="J184" s="33">
        <v>2</v>
      </c>
      <c r="K184" s="43">
        <f t="shared" si="181"/>
        <v>0.125</v>
      </c>
      <c r="L184" s="40">
        <v>0</v>
      </c>
      <c r="M184" s="43">
        <f t="shared" si="182"/>
        <v>0</v>
      </c>
      <c r="N184" s="40">
        <v>0</v>
      </c>
      <c r="O184" s="43">
        <f t="shared" si="183"/>
        <v>0</v>
      </c>
      <c r="P184" s="40">
        <v>0</v>
      </c>
      <c r="Q184" s="43">
        <f t="shared" si="184"/>
        <v>0</v>
      </c>
      <c r="R184" s="40">
        <v>0</v>
      </c>
      <c r="S184" s="43">
        <f t="shared" si="185"/>
        <v>0</v>
      </c>
      <c r="T184" s="33">
        <v>2</v>
      </c>
      <c r="U184" s="43">
        <f t="shared" si="186"/>
        <v>0.11764705882352941</v>
      </c>
      <c r="V184" s="40">
        <v>0</v>
      </c>
      <c r="W184" s="43">
        <f t="shared" si="187"/>
        <v>0</v>
      </c>
    </row>
    <row r="185" spans="1:23" x14ac:dyDescent="0.25">
      <c r="A185" s="41" t="s">
        <v>128</v>
      </c>
      <c r="B185" s="42">
        <v>3</v>
      </c>
      <c r="C185" s="43">
        <f t="shared" si="177"/>
        <v>9.0909090909090912E-2</v>
      </c>
      <c r="D185" s="40">
        <v>0</v>
      </c>
      <c r="E185" s="43">
        <f t="shared" si="178"/>
        <v>0</v>
      </c>
      <c r="F185" s="40">
        <v>0</v>
      </c>
      <c r="G185" s="43">
        <f t="shared" si="179"/>
        <v>0</v>
      </c>
      <c r="H185" s="33">
        <v>1</v>
      </c>
      <c r="I185" s="43">
        <f t="shared" si="180"/>
        <v>7.6923076923076927E-2</v>
      </c>
      <c r="J185" s="40">
        <v>0</v>
      </c>
      <c r="K185" s="43">
        <f t="shared" si="181"/>
        <v>0</v>
      </c>
      <c r="L185" s="33">
        <v>1</v>
      </c>
      <c r="M185" s="43">
        <f t="shared" si="182"/>
        <v>0.2</v>
      </c>
      <c r="N185" s="40">
        <v>0</v>
      </c>
      <c r="O185" s="43">
        <f t="shared" si="183"/>
        <v>0</v>
      </c>
      <c r="P185" s="40">
        <v>0</v>
      </c>
      <c r="Q185" s="43">
        <f t="shared" si="184"/>
        <v>0</v>
      </c>
      <c r="R185" s="33">
        <v>3</v>
      </c>
      <c r="S185" s="43">
        <f t="shared" si="185"/>
        <v>0.16666666666666666</v>
      </c>
      <c r="T185" s="40">
        <v>0</v>
      </c>
      <c r="U185" s="43">
        <f t="shared" si="186"/>
        <v>0</v>
      </c>
      <c r="V185" s="40">
        <v>0</v>
      </c>
      <c r="W185" s="43">
        <f t="shared" si="187"/>
        <v>0</v>
      </c>
    </row>
    <row r="186" spans="1:23" x14ac:dyDescent="0.25">
      <c r="A186" s="41" t="s">
        <v>129</v>
      </c>
      <c r="B186" s="42">
        <v>5</v>
      </c>
      <c r="C186" s="43">
        <f t="shared" si="177"/>
        <v>0.15151515151515152</v>
      </c>
      <c r="D186" s="33">
        <v>2</v>
      </c>
      <c r="E186" s="43">
        <f t="shared" si="178"/>
        <v>0.16666666666666666</v>
      </c>
      <c r="F186" s="40">
        <v>0</v>
      </c>
      <c r="G186" s="43">
        <f t="shared" si="179"/>
        <v>0</v>
      </c>
      <c r="H186" s="33">
        <v>1</v>
      </c>
      <c r="I186" s="43">
        <f t="shared" si="180"/>
        <v>7.6923076923076927E-2</v>
      </c>
      <c r="J186" s="33">
        <v>1</v>
      </c>
      <c r="K186" s="43">
        <f t="shared" si="181"/>
        <v>6.25E-2</v>
      </c>
      <c r="L186" s="40">
        <v>0</v>
      </c>
      <c r="M186" s="43">
        <f t="shared" si="182"/>
        <v>0</v>
      </c>
      <c r="N186" s="33">
        <v>1</v>
      </c>
      <c r="O186" s="43">
        <f t="shared" si="183"/>
        <v>7.6923076923076927E-2</v>
      </c>
      <c r="P186" s="33">
        <v>1</v>
      </c>
      <c r="Q186" s="43">
        <f t="shared" si="184"/>
        <v>0.1111111111111111</v>
      </c>
      <c r="R186" s="40">
        <v>0</v>
      </c>
      <c r="S186" s="43">
        <f t="shared" si="185"/>
        <v>0</v>
      </c>
      <c r="T186" s="33">
        <v>1</v>
      </c>
      <c r="U186" s="43">
        <f t="shared" si="186"/>
        <v>5.8823529411764705E-2</v>
      </c>
      <c r="V186" s="40">
        <v>0</v>
      </c>
      <c r="W186" s="43">
        <f t="shared" si="187"/>
        <v>0</v>
      </c>
    </row>
    <row r="187" spans="1:23" x14ac:dyDescent="0.25">
      <c r="A187" s="41" t="s">
        <v>130</v>
      </c>
      <c r="B187" s="42">
        <v>9</v>
      </c>
      <c r="C187" s="43">
        <f t="shared" si="177"/>
        <v>0.27272727272727271</v>
      </c>
      <c r="D187" s="40">
        <v>0</v>
      </c>
      <c r="E187" s="43">
        <f t="shared" si="178"/>
        <v>0</v>
      </c>
      <c r="F187" s="33">
        <v>4</v>
      </c>
      <c r="G187" s="43">
        <f t="shared" si="179"/>
        <v>0.33333333333333331</v>
      </c>
      <c r="H187" s="40">
        <v>0</v>
      </c>
      <c r="I187" s="43">
        <f t="shared" si="180"/>
        <v>0</v>
      </c>
      <c r="J187" s="33">
        <v>1</v>
      </c>
      <c r="K187" s="43">
        <f t="shared" si="181"/>
        <v>6.25E-2</v>
      </c>
      <c r="L187" s="40">
        <v>0</v>
      </c>
      <c r="M187" s="43">
        <f t="shared" si="182"/>
        <v>0</v>
      </c>
      <c r="N187" s="33">
        <v>1</v>
      </c>
      <c r="O187" s="43">
        <f t="shared" si="183"/>
        <v>7.6923076923076927E-2</v>
      </c>
      <c r="P187" s="40">
        <v>0</v>
      </c>
      <c r="Q187" s="43">
        <f t="shared" si="184"/>
        <v>0</v>
      </c>
      <c r="R187" s="33">
        <v>1</v>
      </c>
      <c r="S187" s="43">
        <f t="shared" si="185"/>
        <v>5.5555555555555552E-2</v>
      </c>
      <c r="T187" s="33">
        <v>3</v>
      </c>
      <c r="U187" s="43">
        <f t="shared" si="186"/>
        <v>0.17647058823529413</v>
      </c>
      <c r="V187" s="40">
        <v>0</v>
      </c>
      <c r="W187" s="43">
        <f t="shared" si="187"/>
        <v>0</v>
      </c>
    </row>
    <row r="188" spans="1:23" x14ac:dyDescent="0.25">
      <c r="A188" s="41" t="s">
        <v>131</v>
      </c>
      <c r="B188" s="42">
        <v>2</v>
      </c>
      <c r="C188" s="43">
        <f t="shared" si="177"/>
        <v>6.0606060606060608E-2</v>
      </c>
      <c r="D188" s="40">
        <v>0</v>
      </c>
      <c r="E188" s="43">
        <f t="shared" si="178"/>
        <v>0</v>
      </c>
      <c r="F188" s="40">
        <v>0</v>
      </c>
      <c r="G188" s="43">
        <f t="shared" si="179"/>
        <v>0</v>
      </c>
      <c r="H188" s="40">
        <v>0</v>
      </c>
      <c r="I188" s="43">
        <f t="shared" si="180"/>
        <v>0</v>
      </c>
      <c r="J188" s="33">
        <v>1</v>
      </c>
      <c r="K188" s="43">
        <f t="shared" si="181"/>
        <v>6.25E-2</v>
      </c>
      <c r="L188" s="40">
        <v>0</v>
      </c>
      <c r="M188" s="43">
        <f t="shared" si="182"/>
        <v>0</v>
      </c>
      <c r="N188" s="40">
        <v>0</v>
      </c>
      <c r="O188" s="43">
        <f t="shared" si="183"/>
        <v>0</v>
      </c>
      <c r="P188" s="40">
        <v>0</v>
      </c>
      <c r="Q188" s="43">
        <f t="shared" si="184"/>
        <v>0</v>
      </c>
      <c r="R188" s="40">
        <v>0</v>
      </c>
      <c r="S188" s="43">
        <f t="shared" si="185"/>
        <v>0</v>
      </c>
      <c r="T188" s="40">
        <v>0</v>
      </c>
      <c r="U188" s="43">
        <f t="shared" si="186"/>
        <v>0</v>
      </c>
      <c r="V188" s="40">
        <v>0</v>
      </c>
      <c r="W188" s="43">
        <f t="shared" si="187"/>
        <v>0</v>
      </c>
    </row>
    <row r="189" spans="1:23" x14ac:dyDescent="0.25">
      <c r="A189" s="41" t="s">
        <v>132</v>
      </c>
      <c r="B189" s="42">
        <v>1</v>
      </c>
      <c r="C189" s="43">
        <f t="shared" si="177"/>
        <v>3.0303030303030304E-2</v>
      </c>
      <c r="D189" s="33">
        <v>1</v>
      </c>
      <c r="E189" s="43">
        <f t="shared" si="178"/>
        <v>8.3333333333333329E-2</v>
      </c>
      <c r="F189" s="33">
        <v>1</v>
      </c>
      <c r="G189" s="43">
        <f t="shared" si="179"/>
        <v>8.3333333333333329E-2</v>
      </c>
      <c r="H189" s="33">
        <v>1</v>
      </c>
      <c r="I189" s="43">
        <f t="shared" si="180"/>
        <v>7.6923076923076927E-2</v>
      </c>
      <c r="J189" s="33">
        <v>1</v>
      </c>
      <c r="K189" s="43">
        <f t="shared" si="181"/>
        <v>6.25E-2</v>
      </c>
      <c r="L189" s="40">
        <v>0</v>
      </c>
      <c r="M189" s="43">
        <f t="shared" si="182"/>
        <v>0</v>
      </c>
      <c r="N189" s="33">
        <v>2</v>
      </c>
      <c r="O189" s="43">
        <f t="shared" si="183"/>
        <v>0.15384615384615385</v>
      </c>
      <c r="P189" s="33">
        <v>1</v>
      </c>
      <c r="Q189" s="43">
        <f t="shared" si="184"/>
        <v>0.1111111111111111</v>
      </c>
      <c r="R189" s="40">
        <v>0</v>
      </c>
      <c r="S189" s="43">
        <f t="shared" si="185"/>
        <v>0</v>
      </c>
      <c r="T189" s="33">
        <v>3</v>
      </c>
      <c r="U189" s="43">
        <f t="shared" si="186"/>
        <v>0.17647058823529413</v>
      </c>
      <c r="V189" s="40">
        <v>2</v>
      </c>
      <c r="W189" s="43">
        <f t="shared" si="187"/>
        <v>1</v>
      </c>
    </row>
    <row r="190" spans="1:23" x14ac:dyDescent="0.25">
      <c r="A190" s="41" t="s">
        <v>133</v>
      </c>
      <c r="B190" s="42">
        <v>1</v>
      </c>
      <c r="C190" s="43">
        <f t="shared" si="177"/>
        <v>3.0303030303030304E-2</v>
      </c>
      <c r="D190" s="40">
        <v>0</v>
      </c>
      <c r="E190" s="43">
        <f t="shared" si="178"/>
        <v>0</v>
      </c>
      <c r="F190" s="40">
        <v>0</v>
      </c>
      <c r="G190" s="43">
        <f t="shared" si="179"/>
        <v>0</v>
      </c>
      <c r="H190" s="33">
        <v>1</v>
      </c>
      <c r="I190" s="43">
        <f t="shared" si="180"/>
        <v>7.6923076923076927E-2</v>
      </c>
      <c r="J190" s="40">
        <v>0</v>
      </c>
      <c r="K190" s="43">
        <f t="shared" si="181"/>
        <v>0</v>
      </c>
      <c r="L190" s="40">
        <v>0</v>
      </c>
      <c r="M190" s="43">
        <f t="shared" si="182"/>
        <v>0</v>
      </c>
      <c r="N190" s="40">
        <v>0</v>
      </c>
      <c r="O190" s="43">
        <f t="shared" si="183"/>
        <v>0</v>
      </c>
      <c r="P190" s="33">
        <v>2</v>
      </c>
      <c r="Q190" s="43">
        <f t="shared" si="184"/>
        <v>0.22222222222222221</v>
      </c>
      <c r="R190" s="40">
        <v>0</v>
      </c>
      <c r="S190" s="43">
        <f t="shared" si="185"/>
        <v>0</v>
      </c>
      <c r="T190" s="40">
        <v>0</v>
      </c>
      <c r="U190" s="43">
        <f t="shared" si="186"/>
        <v>0</v>
      </c>
      <c r="V190" s="40">
        <v>0</v>
      </c>
      <c r="W190" s="43">
        <f t="shared" si="187"/>
        <v>0</v>
      </c>
    </row>
    <row r="191" spans="1:23" x14ac:dyDescent="0.25">
      <c r="A191" s="41" t="s">
        <v>134</v>
      </c>
      <c r="B191" s="40">
        <v>0</v>
      </c>
      <c r="C191" s="43">
        <f t="shared" si="177"/>
        <v>0</v>
      </c>
      <c r="D191" s="40">
        <v>0</v>
      </c>
      <c r="E191" s="43">
        <f t="shared" si="178"/>
        <v>0</v>
      </c>
      <c r="F191" s="40">
        <v>0</v>
      </c>
      <c r="G191" s="43">
        <f t="shared" si="179"/>
        <v>0</v>
      </c>
      <c r="H191" s="40">
        <v>0</v>
      </c>
      <c r="I191" s="43">
        <f t="shared" si="180"/>
        <v>0</v>
      </c>
      <c r="J191" s="40">
        <v>0</v>
      </c>
      <c r="K191" s="43">
        <f t="shared" si="181"/>
        <v>0</v>
      </c>
      <c r="L191" s="40">
        <v>0</v>
      </c>
      <c r="M191" s="43">
        <f t="shared" si="182"/>
        <v>0</v>
      </c>
      <c r="N191" s="40">
        <v>0</v>
      </c>
      <c r="O191" s="43">
        <f t="shared" si="183"/>
        <v>0</v>
      </c>
      <c r="P191" s="40">
        <v>0</v>
      </c>
      <c r="Q191" s="43">
        <f t="shared" si="184"/>
        <v>0</v>
      </c>
      <c r="R191" s="40">
        <v>0</v>
      </c>
      <c r="S191" s="43">
        <f t="shared" si="185"/>
        <v>0</v>
      </c>
      <c r="T191" s="40">
        <v>0</v>
      </c>
      <c r="U191" s="43">
        <f t="shared" si="186"/>
        <v>0</v>
      </c>
      <c r="V191" s="40">
        <v>0</v>
      </c>
      <c r="W191" s="43">
        <f t="shared" si="187"/>
        <v>0</v>
      </c>
    </row>
    <row r="193" spans="1:23" ht="32.450000000000003" customHeight="1" x14ac:dyDescent="0.25">
      <c r="A193" s="72" t="s">
        <v>213</v>
      </c>
      <c r="B193" s="72"/>
      <c r="C193" s="72"/>
      <c r="D193" s="72"/>
      <c r="E193" s="72"/>
      <c r="F193" s="72"/>
      <c r="G193" s="72"/>
    </row>
    <row r="194" spans="1:23" x14ac:dyDescent="0.25">
      <c r="A194" s="39" t="s">
        <v>1</v>
      </c>
      <c r="B194" s="56" t="s">
        <v>2</v>
      </c>
      <c r="C194" s="56" t="s">
        <v>3</v>
      </c>
      <c r="D194" s="56" t="s">
        <v>2</v>
      </c>
      <c r="E194" s="56" t="s">
        <v>3</v>
      </c>
      <c r="F194" s="56" t="s">
        <v>2</v>
      </c>
      <c r="G194" s="56" t="s">
        <v>3</v>
      </c>
      <c r="H194" s="56" t="s">
        <v>2</v>
      </c>
      <c r="I194" s="56" t="s">
        <v>3</v>
      </c>
      <c r="J194" s="56" t="s">
        <v>2</v>
      </c>
      <c r="K194" s="56" t="s">
        <v>3</v>
      </c>
      <c r="L194" s="56" t="s">
        <v>2</v>
      </c>
      <c r="M194" s="56" t="s">
        <v>3</v>
      </c>
      <c r="N194" s="56" t="s">
        <v>2</v>
      </c>
      <c r="O194" s="56" t="s">
        <v>3</v>
      </c>
      <c r="P194" s="56" t="s">
        <v>2</v>
      </c>
      <c r="Q194" s="56" t="s">
        <v>3</v>
      </c>
      <c r="R194" s="56" t="s">
        <v>2</v>
      </c>
      <c r="S194" s="56" t="s">
        <v>3</v>
      </c>
      <c r="T194" s="56" t="s">
        <v>2</v>
      </c>
      <c r="U194" s="56" t="s">
        <v>3</v>
      </c>
      <c r="V194" s="56" t="s">
        <v>2</v>
      </c>
      <c r="W194" s="56" t="s">
        <v>3</v>
      </c>
    </row>
    <row r="195" spans="1:23" x14ac:dyDescent="0.25">
      <c r="A195" s="41" t="s">
        <v>135</v>
      </c>
      <c r="B195" s="40">
        <v>0</v>
      </c>
      <c r="C195" s="43">
        <f t="shared" ref="C195:C196" si="188">B195/33</f>
        <v>0</v>
      </c>
      <c r="D195" s="40">
        <v>0</v>
      </c>
      <c r="E195" s="43">
        <f t="shared" ref="E195:E196" si="189">D195/12</f>
        <v>0</v>
      </c>
      <c r="F195" s="40">
        <v>0</v>
      </c>
      <c r="G195" s="43">
        <f t="shared" ref="G195:G196" si="190">F195/12</f>
        <v>0</v>
      </c>
      <c r="H195" s="40">
        <v>0</v>
      </c>
      <c r="I195" s="43">
        <f t="shared" ref="I195:I196" si="191">H195/13</f>
        <v>0</v>
      </c>
      <c r="J195" s="40">
        <v>0</v>
      </c>
      <c r="K195" s="43">
        <f t="shared" ref="K195:K196" si="192">J195/16</f>
        <v>0</v>
      </c>
      <c r="L195" s="40">
        <v>0</v>
      </c>
      <c r="M195" s="43">
        <f t="shared" ref="M195:M196" si="193">L195/5</f>
        <v>0</v>
      </c>
      <c r="N195" s="40">
        <v>0</v>
      </c>
      <c r="O195" s="43">
        <f t="shared" ref="O195:O196" si="194">N195/13</f>
        <v>0</v>
      </c>
      <c r="P195" s="40">
        <v>0</v>
      </c>
      <c r="Q195" s="43">
        <f t="shared" ref="Q195:Q196" si="195">P195/9</f>
        <v>0</v>
      </c>
      <c r="R195" s="40">
        <v>0</v>
      </c>
      <c r="S195" s="43">
        <f t="shared" ref="S195:S196" si="196">R195/18</f>
        <v>0</v>
      </c>
      <c r="T195" s="40">
        <v>0</v>
      </c>
      <c r="U195" s="43">
        <f t="shared" ref="U195:U196" si="197">T195/17</f>
        <v>0</v>
      </c>
      <c r="V195" s="40">
        <v>0</v>
      </c>
      <c r="W195" s="43">
        <f t="shared" ref="W195:W196" si="198">V195/2</f>
        <v>0</v>
      </c>
    </row>
    <row r="196" spans="1:23" x14ac:dyDescent="0.25">
      <c r="A196" s="41" t="s">
        <v>136</v>
      </c>
      <c r="B196" s="40">
        <v>0</v>
      </c>
      <c r="C196" s="43">
        <f t="shared" si="188"/>
        <v>0</v>
      </c>
      <c r="D196" s="33">
        <v>1</v>
      </c>
      <c r="E196" s="43">
        <f t="shared" si="189"/>
        <v>8.3333333333333329E-2</v>
      </c>
      <c r="F196" s="40">
        <v>0</v>
      </c>
      <c r="G196" s="43">
        <f t="shared" si="190"/>
        <v>0</v>
      </c>
      <c r="H196" s="40">
        <v>0</v>
      </c>
      <c r="I196" s="43">
        <f t="shared" si="191"/>
        <v>0</v>
      </c>
      <c r="J196" s="40">
        <v>0</v>
      </c>
      <c r="K196" s="43">
        <f t="shared" si="192"/>
        <v>0</v>
      </c>
      <c r="L196" s="40">
        <v>0</v>
      </c>
      <c r="M196" s="43">
        <f t="shared" si="193"/>
        <v>0</v>
      </c>
      <c r="N196" s="40">
        <v>0</v>
      </c>
      <c r="O196" s="43">
        <f t="shared" si="194"/>
        <v>0</v>
      </c>
      <c r="P196" s="40">
        <v>0</v>
      </c>
      <c r="Q196" s="43">
        <f t="shared" si="195"/>
        <v>0</v>
      </c>
      <c r="R196" s="40">
        <v>0</v>
      </c>
      <c r="S196" s="43">
        <f t="shared" si="196"/>
        <v>0</v>
      </c>
      <c r="T196" s="40">
        <v>0</v>
      </c>
      <c r="U196" s="43">
        <f t="shared" si="197"/>
        <v>0</v>
      </c>
      <c r="V196" s="40">
        <v>0</v>
      </c>
      <c r="W196" s="43">
        <f t="shared" si="198"/>
        <v>0</v>
      </c>
    </row>
    <row r="198" spans="1:23" ht="32.450000000000003" customHeight="1" x14ac:dyDescent="0.25">
      <c r="A198" s="72" t="s">
        <v>214</v>
      </c>
      <c r="B198" s="72"/>
      <c r="C198" s="72"/>
      <c r="D198" s="72"/>
      <c r="E198" s="72"/>
      <c r="F198" s="72"/>
      <c r="G198" s="72"/>
      <c r="H198" s="72"/>
      <c r="I198" s="72"/>
    </row>
    <row r="199" spans="1:23" x14ac:dyDescent="0.25">
      <c r="A199" s="39" t="s">
        <v>1</v>
      </c>
      <c r="B199" s="56" t="s">
        <v>2</v>
      </c>
      <c r="C199" s="56" t="s">
        <v>3</v>
      </c>
      <c r="D199" s="56" t="s">
        <v>2</v>
      </c>
      <c r="E199" s="56" t="s">
        <v>3</v>
      </c>
      <c r="F199" s="56" t="s">
        <v>2</v>
      </c>
      <c r="G199" s="56" t="s">
        <v>3</v>
      </c>
      <c r="H199" s="56" t="s">
        <v>2</v>
      </c>
      <c r="I199" s="56" t="s">
        <v>3</v>
      </c>
      <c r="J199" s="56" t="s">
        <v>2</v>
      </c>
      <c r="K199" s="56" t="s">
        <v>3</v>
      </c>
      <c r="L199" s="56" t="s">
        <v>2</v>
      </c>
      <c r="M199" s="56" t="s">
        <v>3</v>
      </c>
      <c r="N199" s="56" t="s">
        <v>2</v>
      </c>
      <c r="O199" s="56" t="s">
        <v>3</v>
      </c>
      <c r="P199" s="56" t="s">
        <v>2</v>
      </c>
      <c r="Q199" s="56" t="s">
        <v>3</v>
      </c>
      <c r="R199" s="56" t="s">
        <v>2</v>
      </c>
      <c r="S199" s="56" t="s">
        <v>3</v>
      </c>
      <c r="T199" s="56" t="s">
        <v>2</v>
      </c>
      <c r="U199" s="56" t="s">
        <v>3</v>
      </c>
      <c r="V199" s="56" t="s">
        <v>2</v>
      </c>
      <c r="W199" s="56" t="s">
        <v>3</v>
      </c>
    </row>
    <row r="200" spans="1:23" x14ac:dyDescent="0.25">
      <c r="A200" s="41" t="s">
        <v>137</v>
      </c>
      <c r="B200" s="40">
        <v>0</v>
      </c>
      <c r="C200" s="43">
        <f t="shared" ref="C200:C205" si="199">B200/33</f>
        <v>0</v>
      </c>
      <c r="D200" s="40">
        <v>0</v>
      </c>
      <c r="E200" s="43">
        <f t="shared" ref="E200:E205" si="200">D200/12</f>
        <v>0</v>
      </c>
      <c r="F200" s="40">
        <v>0</v>
      </c>
      <c r="G200" s="43">
        <f t="shared" ref="G200:G205" si="201">F200/12</f>
        <v>0</v>
      </c>
      <c r="H200" s="40">
        <v>0</v>
      </c>
      <c r="I200" s="43">
        <f t="shared" ref="I200:I205" si="202">H200/13</f>
        <v>0</v>
      </c>
      <c r="J200" s="40">
        <v>0</v>
      </c>
      <c r="K200" s="43">
        <f t="shared" ref="K200:K205" si="203">J200/16</f>
        <v>0</v>
      </c>
      <c r="L200" s="40">
        <v>0</v>
      </c>
      <c r="M200" s="43">
        <f t="shared" ref="M200:M205" si="204">L200/5</f>
        <v>0</v>
      </c>
      <c r="N200" s="40">
        <v>0</v>
      </c>
      <c r="O200" s="43">
        <f t="shared" ref="O200:O205" si="205">N200/13</f>
        <v>0</v>
      </c>
      <c r="P200" s="40">
        <v>0</v>
      </c>
      <c r="Q200" s="43">
        <f t="shared" ref="Q200:Q205" si="206">P200/9</f>
        <v>0</v>
      </c>
      <c r="R200" s="40">
        <v>0</v>
      </c>
      <c r="S200" s="43">
        <f t="shared" ref="S200:S205" si="207">R200/18</f>
        <v>0</v>
      </c>
      <c r="T200" s="40">
        <v>0</v>
      </c>
      <c r="U200" s="43">
        <f t="shared" ref="U200:U205" si="208">T200/17</f>
        <v>0</v>
      </c>
      <c r="V200" s="40">
        <v>1</v>
      </c>
      <c r="W200" s="43">
        <f t="shared" ref="W200:W205" si="209">V200/2</f>
        <v>0.5</v>
      </c>
    </row>
    <row r="201" spans="1:23" x14ac:dyDescent="0.25">
      <c r="A201" s="41" t="s">
        <v>138</v>
      </c>
      <c r="B201" s="42">
        <v>1</v>
      </c>
      <c r="C201" s="43">
        <f t="shared" si="199"/>
        <v>3.0303030303030304E-2</v>
      </c>
      <c r="D201" s="40">
        <v>0</v>
      </c>
      <c r="E201" s="43">
        <f t="shared" si="200"/>
        <v>0</v>
      </c>
      <c r="F201" s="40">
        <v>0</v>
      </c>
      <c r="G201" s="43">
        <f t="shared" si="201"/>
        <v>0</v>
      </c>
      <c r="H201" s="40">
        <v>0</v>
      </c>
      <c r="I201" s="43">
        <f t="shared" si="202"/>
        <v>0</v>
      </c>
      <c r="J201" s="40">
        <v>0</v>
      </c>
      <c r="K201" s="43">
        <f t="shared" si="203"/>
        <v>0</v>
      </c>
      <c r="L201" s="40">
        <v>0</v>
      </c>
      <c r="M201" s="43">
        <f t="shared" si="204"/>
        <v>0</v>
      </c>
      <c r="N201" s="33">
        <v>1</v>
      </c>
      <c r="O201" s="43">
        <f t="shared" si="205"/>
        <v>7.6923076923076927E-2</v>
      </c>
      <c r="P201" s="33">
        <v>1</v>
      </c>
      <c r="Q201" s="43">
        <f t="shared" si="206"/>
        <v>0.1111111111111111</v>
      </c>
      <c r="R201" s="40">
        <v>0</v>
      </c>
      <c r="S201" s="43">
        <f t="shared" si="207"/>
        <v>0</v>
      </c>
      <c r="T201" s="33">
        <v>1</v>
      </c>
      <c r="U201" s="43">
        <f t="shared" si="208"/>
        <v>5.8823529411764705E-2</v>
      </c>
      <c r="V201" s="40">
        <v>0</v>
      </c>
      <c r="W201" s="43">
        <f t="shared" si="209"/>
        <v>0</v>
      </c>
    </row>
    <row r="202" spans="1:23" x14ac:dyDescent="0.25">
      <c r="A202" s="41" t="s">
        <v>139</v>
      </c>
      <c r="B202" s="40">
        <v>0</v>
      </c>
      <c r="C202" s="43">
        <f t="shared" si="199"/>
        <v>0</v>
      </c>
      <c r="D202" s="40">
        <v>0</v>
      </c>
      <c r="E202" s="43">
        <f t="shared" si="200"/>
        <v>0</v>
      </c>
      <c r="F202" s="40">
        <v>0</v>
      </c>
      <c r="G202" s="43">
        <f t="shared" si="201"/>
        <v>0</v>
      </c>
      <c r="H202" s="33">
        <v>4</v>
      </c>
      <c r="I202" s="43">
        <f t="shared" si="202"/>
        <v>0.30769230769230771</v>
      </c>
      <c r="J202" s="40">
        <v>0</v>
      </c>
      <c r="K202" s="43">
        <f t="shared" si="203"/>
        <v>0</v>
      </c>
      <c r="L202" s="40">
        <v>0</v>
      </c>
      <c r="M202" s="43">
        <f t="shared" si="204"/>
        <v>0</v>
      </c>
      <c r="N202" s="40">
        <v>0</v>
      </c>
      <c r="O202" s="43">
        <f t="shared" si="205"/>
        <v>0</v>
      </c>
      <c r="P202" s="40">
        <v>0</v>
      </c>
      <c r="Q202" s="43">
        <f t="shared" si="206"/>
        <v>0</v>
      </c>
      <c r="R202" s="40">
        <v>0</v>
      </c>
      <c r="S202" s="43">
        <f t="shared" si="207"/>
        <v>0</v>
      </c>
      <c r="T202" s="40">
        <v>0</v>
      </c>
      <c r="U202" s="43">
        <f t="shared" si="208"/>
        <v>0</v>
      </c>
      <c r="V202" s="40">
        <v>0</v>
      </c>
      <c r="W202" s="43">
        <f t="shared" si="209"/>
        <v>0</v>
      </c>
    </row>
    <row r="203" spans="1:23" x14ac:dyDescent="0.25">
      <c r="A203" s="41" t="s">
        <v>140</v>
      </c>
      <c r="B203" s="42">
        <v>2</v>
      </c>
      <c r="C203" s="43">
        <f t="shared" si="199"/>
        <v>6.0606060606060608E-2</v>
      </c>
      <c r="D203" s="40">
        <v>0</v>
      </c>
      <c r="E203" s="43">
        <f t="shared" si="200"/>
        <v>0</v>
      </c>
      <c r="F203" s="40">
        <v>0</v>
      </c>
      <c r="G203" s="43">
        <f t="shared" si="201"/>
        <v>0</v>
      </c>
      <c r="H203" s="33">
        <v>1</v>
      </c>
      <c r="I203" s="43">
        <f t="shared" si="202"/>
        <v>7.6923076923076927E-2</v>
      </c>
      <c r="J203" s="33">
        <v>1</v>
      </c>
      <c r="K203" s="43">
        <f t="shared" si="203"/>
        <v>6.25E-2</v>
      </c>
      <c r="L203" s="40">
        <v>0</v>
      </c>
      <c r="M203" s="43">
        <f t="shared" si="204"/>
        <v>0</v>
      </c>
      <c r="N203" s="40">
        <v>0</v>
      </c>
      <c r="O203" s="43">
        <f t="shared" si="205"/>
        <v>0</v>
      </c>
      <c r="P203" s="40">
        <v>0</v>
      </c>
      <c r="Q203" s="43">
        <f t="shared" si="206"/>
        <v>0</v>
      </c>
      <c r="R203" s="40">
        <v>0</v>
      </c>
      <c r="S203" s="43">
        <f t="shared" si="207"/>
        <v>0</v>
      </c>
      <c r="T203" s="40">
        <v>0</v>
      </c>
      <c r="U203" s="43">
        <f t="shared" si="208"/>
        <v>0</v>
      </c>
      <c r="V203" s="40">
        <v>1</v>
      </c>
      <c r="W203" s="43">
        <f t="shared" si="209"/>
        <v>0.5</v>
      </c>
    </row>
    <row r="204" spans="1:23" x14ac:dyDescent="0.25">
      <c r="A204" s="41" t="s">
        <v>141</v>
      </c>
      <c r="B204" s="42">
        <v>5</v>
      </c>
      <c r="C204" s="43">
        <f t="shared" si="199"/>
        <v>0.15151515151515152</v>
      </c>
      <c r="D204" s="40">
        <v>0</v>
      </c>
      <c r="E204" s="43">
        <f t="shared" si="200"/>
        <v>0</v>
      </c>
      <c r="F204" s="40">
        <v>1</v>
      </c>
      <c r="G204" s="43">
        <f t="shared" si="201"/>
        <v>8.3333333333333329E-2</v>
      </c>
      <c r="H204" s="40">
        <v>0</v>
      </c>
      <c r="I204" s="43">
        <f t="shared" si="202"/>
        <v>0</v>
      </c>
      <c r="J204" s="33">
        <v>2</v>
      </c>
      <c r="K204" s="43">
        <f t="shared" si="203"/>
        <v>0.125</v>
      </c>
      <c r="L204" s="40">
        <v>0</v>
      </c>
      <c r="M204" s="43">
        <f t="shared" si="204"/>
        <v>0</v>
      </c>
      <c r="N204" s="40">
        <v>0</v>
      </c>
      <c r="O204" s="43">
        <f t="shared" si="205"/>
        <v>0</v>
      </c>
      <c r="P204" s="40">
        <v>0</v>
      </c>
      <c r="Q204" s="43">
        <f t="shared" si="206"/>
        <v>0</v>
      </c>
      <c r="R204" s="40">
        <v>0</v>
      </c>
      <c r="S204" s="43">
        <f t="shared" si="207"/>
        <v>0</v>
      </c>
      <c r="T204" s="33">
        <v>3</v>
      </c>
      <c r="U204" s="43">
        <f t="shared" si="208"/>
        <v>0.17647058823529413</v>
      </c>
      <c r="V204" s="40">
        <v>0</v>
      </c>
      <c r="W204" s="43">
        <f t="shared" si="209"/>
        <v>0</v>
      </c>
    </row>
    <row r="205" spans="1:23" x14ac:dyDescent="0.25">
      <c r="A205" s="41" t="s">
        <v>142</v>
      </c>
      <c r="B205" s="42">
        <v>1</v>
      </c>
      <c r="C205" s="43">
        <f t="shared" si="199"/>
        <v>3.0303030303030304E-2</v>
      </c>
      <c r="D205" s="40">
        <v>0</v>
      </c>
      <c r="E205" s="43">
        <f t="shared" si="200"/>
        <v>0</v>
      </c>
      <c r="F205" s="40">
        <v>0</v>
      </c>
      <c r="G205" s="43">
        <f t="shared" si="201"/>
        <v>0</v>
      </c>
      <c r="H205" s="40">
        <v>0</v>
      </c>
      <c r="I205" s="43">
        <f t="shared" si="202"/>
        <v>0</v>
      </c>
      <c r="J205" s="40">
        <v>0</v>
      </c>
      <c r="K205" s="43">
        <f t="shared" si="203"/>
        <v>0</v>
      </c>
      <c r="L205" s="33">
        <v>1</v>
      </c>
      <c r="M205" s="43">
        <f t="shared" si="204"/>
        <v>0.2</v>
      </c>
      <c r="N205" s="40">
        <v>0</v>
      </c>
      <c r="O205" s="43">
        <f t="shared" si="205"/>
        <v>0</v>
      </c>
      <c r="P205" s="33">
        <v>1</v>
      </c>
      <c r="Q205" s="43">
        <f t="shared" si="206"/>
        <v>0.1111111111111111</v>
      </c>
      <c r="R205" s="40">
        <v>0</v>
      </c>
      <c r="S205" s="43">
        <f t="shared" si="207"/>
        <v>0</v>
      </c>
      <c r="T205" s="40">
        <v>0</v>
      </c>
      <c r="U205" s="43">
        <f t="shared" si="208"/>
        <v>0</v>
      </c>
      <c r="V205" s="40">
        <v>0</v>
      </c>
      <c r="W205" s="43">
        <f t="shared" si="209"/>
        <v>0</v>
      </c>
    </row>
    <row r="207" spans="1:23" ht="32.450000000000003" customHeight="1" x14ac:dyDescent="0.25">
      <c r="A207" s="72" t="s">
        <v>215</v>
      </c>
      <c r="B207" s="72"/>
      <c r="C207" s="72"/>
      <c r="D207" s="72"/>
      <c r="E207" s="72"/>
      <c r="F207" s="72"/>
      <c r="G207" s="72"/>
    </row>
    <row r="208" spans="1:23" x14ac:dyDescent="0.25">
      <c r="A208" s="39" t="s">
        <v>1</v>
      </c>
      <c r="B208" s="56" t="s">
        <v>2</v>
      </c>
      <c r="C208" s="56" t="s">
        <v>3</v>
      </c>
      <c r="D208" s="56" t="s">
        <v>2</v>
      </c>
      <c r="E208" s="56" t="s">
        <v>3</v>
      </c>
      <c r="F208" s="56" t="s">
        <v>2</v>
      </c>
      <c r="G208" s="56" t="s">
        <v>3</v>
      </c>
      <c r="H208" s="56" t="s">
        <v>2</v>
      </c>
      <c r="I208" s="56" t="s">
        <v>3</v>
      </c>
      <c r="J208" s="56" t="s">
        <v>2</v>
      </c>
      <c r="K208" s="56" t="s">
        <v>3</v>
      </c>
      <c r="L208" s="56" t="s">
        <v>2</v>
      </c>
      <c r="M208" s="56" t="s">
        <v>3</v>
      </c>
      <c r="N208" s="56" t="s">
        <v>2</v>
      </c>
      <c r="O208" s="56" t="s">
        <v>3</v>
      </c>
      <c r="P208" s="56" t="s">
        <v>2</v>
      </c>
      <c r="Q208" s="56" t="s">
        <v>3</v>
      </c>
      <c r="R208" s="56" t="s">
        <v>2</v>
      </c>
      <c r="S208" s="56" t="s">
        <v>3</v>
      </c>
      <c r="T208" s="56" t="s">
        <v>2</v>
      </c>
      <c r="U208" s="56" t="s">
        <v>3</v>
      </c>
      <c r="V208" s="56" t="s">
        <v>2</v>
      </c>
      <c r="W208" s="56" t="s">
        <v>3</v>
      </c>
    </row>
    <row r="209" spans="1:23" x14ac:dyDescent="0.25">
      <c r="A209" s="41" t="s">
        <v>10</v>
      </c>
      <c r="B209" s="40">
        <v>0</v>
      </c>
      <c r="C209" s="43">
        <f>B209/33</f>
        <v>0</v>
      </c>
      <c r="D209" s="40">
        <v>0</v>
      </c>
      <c r="E209" s="43">
        <f t="shared" ref="E209" si="210">D209/12</f>
        <v>0</v>
      </c>
      <c r="F209" s="40">
        <v>0</v>
      </c>
      <c r="G209" s="43">
        <f>F209/12</f>
        <v>0</v>
      </c>
      <c r="H209" s="40">
        <v>0</v>
      </c>
      <c r="I209" s="43">
        <f>H209/13</f>
        <v>0</v>
      </c>
      <c r="J209" s="40">
        <v>0</v>
      </c>
      <c r="K209" s="43">
        <f>J209/16</f>
        <v>0</v>
      </c>
      <c r="L209" s="40">
        <v>0</v>
      </c>
      <c r="M209" s="43">
        <f>L209/5</f>
        <v>0</v>
      </c>
      <c r="N209" s="40">
        <v>0</v>
      </c>
      <c r="O209" s="43">
        <f>N209/13</f>
        <v>0</v>
      </c>
      <c r="P209" s="40">
        <v>0</v>
      </c>
      <c r="Q209" s="43">
        <f t="shared" ref="Q209" si="211">P209/9</f>
        <v>0</v>
      </c>
      <c r="R209" s="40">
        <v>0</v>
      </c>
      <c r="S209" s="43">
        <f>R209/18</f>
        <v>0</v>
      </c>
      <c r="T209" s="40">
        <v>0</v>
      </c>
      <c r="U209" s="43">
        <f>T209/17</f>
        <v>0</v>
      </c>
      <c r="V209" s="40">
        <v>0</v>
      </c>
      <c r="W209" s="43">
        <f>V209/2</f>
        <v>0</v>
      </c>
    </row>
    <row r="211" spans="1:23" ht="32.450000000000003" customHeight="1" x14ac:dyDescent="0.25">
      <c r="A211" s="72" t="s">
        <v>216</v>
      </c>
      <c r="B211" s="72"/>
      <c r="C211" s="72"/>
      <c r="D211" s="72"/>
      <c r="E211" s="72"/>
      <c r="F211" s="72"/>
    </row>
    <row r="212" spans="1:23" x14ac:dyDescent="0.25">
      <c r="A212" s="39" t="s">
        <v>1</v>
      </c>
      <c r="B212" s="56" t="s">
        <v>2</v>
      </c>
      <c r="C212" s="56" t="s">
        <v>3</v>
      </c>
      <c r="D212" s="56" t="s">
        <v>2</v>
      </c>
      <c r="E212" s="56" t="s">
        <v>3</v>
      </c>
      <c r="F212" s="56" t="s">
        <v>2</v>
      </c>
      <c r="G212" s="56" t="s">
        <v>3</v>
      </c>
      <c r="H212" s="56" t="s">
        <v>2</v>
      </c>
      <c r="I212" s="56" t="s">
        <v>3</v>
      </c>
      <c r="J212" s="56" t="s">
        <v>2</v>
      </c>
      <c r="K212" s="56" t="s">
        <v>3</v>
      </c>
      <c r="L212" s="56" t="s">
        <v>2</v>
      </c>
      <c r="M212" s="56" t="s">
        <v>3</v>
      </c>
      <c r="N212" s="56" t="s">
        <v>2</v>
      </c>
      <c r="O212" s="56" t="s">
        <v>3</v>
      </c>
      <c r="P212" s="56" t="s">
        <v>2</v>
      </c>
      <c r="Q212" s="56" t="s">
        <v>3</v>
      </c>
      <c r="R212" s="56" t="s">
        <v>2</v>
      </c>
      <c r="S212" s="56" t="s">
        <v>3</v>
      </c>
      <c r="T212" s="56" t="s">
        <v>2</v>
      </c>
      <c r="U212" s="56" t="s">
        <v>3</v>
      </c>
      <c r="V212" s="56" t="s">
        <v>2</v>
      </c>
      <c r="W212" s="56" t="s">
        <v>3</v>
      </c>
    </row>
    <row r="213" spans="1:23" x14ac:dyDescent="0.25">
      <c r="A213" s="41" t="s">
        <v>143</v>
      </c>
      <c r="B213" s="42">
        <v>19</v>
      </c>
      <c r="C213" s="43">
        <f>B213/33</f>
        <v>0.5757575757575758</v>
      </c>
      <c r="D213" s="33">
        <v>10</v>
      </c>
      <c r="E213" s="43">
        <f t="shared" ref="E213" si="212">D213/12</f>
        <v>0.83333333333333337</v>
      </c>
      <c r="F213" s="33">
        <v>7</v>
      </c>
      <c r="G213" s="43">
        <f>F213/12</f>
        <v>0.58333333333333337</v>
      </c>
      <c r="H213" s="33">
        <v>2</v>
      </c>
      <c r="I213" s="43">
        <f>H213/13</f>
        <v>0.15384615384615385</v>
      </c>
      <c r="J213" s="33">
        <v>6</v>
      </c>
      <c r="K213" s="43">
        <f>J213/16</f>
        <v>0.375</v>
      </c>
      <c r="L213" s="33">
        <v>1</v>
      </c>
      <c r="M213" s="43">
        <f>L213/5</f>
        <v>0.2</v>
      </c>
      <c r="N213" s="33">
        <v>9</v>
      </c>
      <c r="O213" s="43">
        <f>N213/13</f>
        <v>0.69230769230769229</v>
      </c>
      <c r="P213" s="33">
        <v>4</v>
      </c>
      <c r="Q213" s="43">
        <f t="shared" ref="Q213" si="213">P213/9</f>
        <v>0.44444444444444442</v>
      </c>
      <c r="R213" s="33">
        <v>10</v>
      </c>
      <c r="S213" s="43">
        <f>R213/18</f>
        <v>0.55555555555555558</v>
      </c>
      <c r="T213" s="33">
        <v>9</v>
      </c>
      <c r="U213" s="43">
        <f>T213/17</f>
        <v>0.52941176470588236</v>
      </c>
      <c r="V213" s="40">
        <v>0</v>
      </c>
      <c r="W213" s="43">
        <f>V213/2</f>
        <v>0</v>
      </c>
    </row>
    <row r="215" spans="1:23" ht="32.450000000000003" customHeight="1" x14ac:dyDescent="0.25">
      <c r="A215" s="69" t="s">
        <v>144</v>
      </c>
      <c r="B215" s="70"/>
      <c r="C215" s="70"/>
    </row>
    <row r="216" spans="1:23" x14ac:dyDescent="0.25">
      <c r="A216" s="39" t="s">
        <v>1</v>
      </c>
      <c r="B216" s="56" t="s">
        <v>2</v>
      </c>
      <c r="C216" s="56" t="s">
        <v>3</v>
      </c>
      <c r="D216" s="56" t="s">
        <v>2</v>
      </c>
      <c r="E216" s="56" t="s">
        <v>3</v>
      </c>
      <c r="F216" s="56" t="s">
        <v>2</v>
      </c>
      <c r="G216" s="56" t="s">
        <v>3</v>
      </c>
      <c r="H216" s="56" t="s">
        <v>2</v>
      </c>
      <c r="I216" s="56" t="s">
        <v>3</v>
      </c>
      <c r="J216" s="56" t="s">
        <v>2</v>
      </c>
      <c r="K216" s="56" t="s">
        <v>3</v>
      </c>
      <c r="L216" s="56" t="s">
        <v>2</v>
      </c>
      <c r="M216" s="56" t="s">
        <v>3</v>
      </c>
      <c r="N216" s="56" t="s">
        <v>2</v>
      </c>
      <c r="O216" s="56" t="s">
        <v>3</v>
      </c>
      <c r="P216" s="56" t="s">
        <v>2</v>
      </c>
      <c r="Q216" s="56" t="s">
        <v>3</v>
      </c>
      <c r="R216" s="56" t="s">
        <v>2</v>
      </c>
      <c r="S216" s="56" t="s">
        <v>3</v>
      </c>
      <c r="T216" s="56" t="s">
        <v>2</v>
      </c>
      <c r="U216" s="56" t="s">
        <v>3</v>
      </c>
      <c r="V216" s="56" t="s">
        <v>2</v>
      </c>
      <c r="W216" s="56" t="s">
        <v>3</v>
      </c>
    </row>
    <row r="217" spans="1:23" x14ac:dyDescent="0.25">
      <c r="A217" s="41" t="s">
        <v>145</v>
      </c>
      <c r="B217" s="42">
        <v>9</v>
      </c>
      <c r="C217" s="43">
        <f t="shared" ref="C217:C225" si="214">B217/33</f>
        <v>0.27272727272727271</v>
      </c>
      <c r="D217" s="33">
        <v>3</v>
      </c>
      <c r="E217" s="43">
        <f t="shared" ref="E217:E226" si="215">D217/12</f>
        <v>0.25</v>
      </c>
      <c r="F217" s="33">
        <v>2</v>
      </c>
      <c r="G217" s="43">
        <f t="shared" ref="G217:G226" si="216">F217/12</f>
        <v>0.16666666666666666</v>
      </c>
      <c r="H217" s="33">
        <v>1</v>
      </c>
      <c r="I217" s="43">
        <f t="shared" ref="I217:I226" si="217">H217/13</f>
        <v>7.6923076923076927E-2</v>
      </c>
      <c r="J217" s="33">
        <v>1</v>
      </c>
      <c r="K217" s="43">
        <f t="shared" ref="K217:K226" si="218">J217/16</f>
        <v>6.25E-2</v>
      </c>
      <c r="L217" s="40">
        <v>0</v>
      </c>
      <c r="M217" s="43">
        <f t="shared" ref="M217:M226" si="219">L217/5</f>
        <v>0</v>
      </c>
      <c r="N217" s="33">
        <v>1</v>
      </c>
      <c r="O217" s="43">
        <f t="shared" ref="O217:O226" si="220">N217/13</f>
        <v>7.6923076923076927E-2</v>
      </c>
      <c r="P217" s="40">
        <v>0</v>
      </c>
      <c r="Q217" s="43">
        <f t="shared" ref="Q217:Q226" si="221">P217/9</f>
        <v>0</v>
      </c>
      <c r="R217" s="33">
        <v>4</v>
      </c>
      <c r="S217" s="43">
        <f t="shared" ref="S217:S226" si="222">R217/18</f>
        <v>0.22222222222222221</v>
      </c>
      <c r="T217" s="33">
        <v>3</v>
      </c>
      <c r="U217" s="43">
        <f t="shared" ref="U217:U226" si="223">T217/17</f>
        <v>0.17647058823529413</v>
      </c>
      <c r="V217" s="40">
        <v>0</v>
      </c>
      <c r="W217" s="43">
        <f t="shared" ref="W217:W226" si="224">V217/2</f>
        <v>0</v>
      </c>
    </row>
    <row r="218" spans="1:23" x14ac:dyDescent="0.25">
      <c r="A218" s="41" t="s">
        <v>146</v>
      </c>
      <c r="B218" s="42">
        <v>19</v>
      </c>
      <c r="C218" s="43">
        <f t="shared" si="214"/>
        <v>0.5757575757575758</v>
      </c>
      <c r="D218" s="40">
        <v>0</v>
      </c>
      <c r="E218" s="43">
        <f t="shared" si="215"/>
        <v>0</v>
      </c>
      <c r="F218" s="33">
        <v>2</v>
      </c>
      <c r="G218" s="43">
        <f t="shared" si="216"/>
        <v>0.16666666666666666</v>
      </c>
      <c r="H218" s="40">
        <v>0</v>
      </c>
      <c r="I218" s="43">
        <f t="shared" si="217"/>
        <v>0</v>
      </c>
      <c r="J218" s="33">
        <v>4</v>
      </c>
      <c r="K218" s="43">
        <f t="shared" si="218"/>
        <v>0.25</v>
      </c>
      <c r="L218" s="33">
        <v>3</v>
      </c>
      <c r="M218" s="43">
        <f t="shared" si="219"/>
        <v>0.6</v>
      </c>
      <c r="N218" s="33">
        <v>2</v>
      </c>
      <c r="O218" s="43">
        <f t="shared" si="220"/>
        <v>0.15384615384615385</v>
      </c>
      <c r="P218" s="33">
        <v>1</v>
      </c>
      <c r="Q218" s="43">
        <f t="shared" si="221"/>
        <v>0.1111111111111111</v>
      </c>
      <c r="R218" s="33">
        <v>1</v>
      </c>
      <c r="S218" s="43">
        <f t="shared" si="222"/>
        <v>5.5555555555555552E-2</v>
      </c>
      <c r="T218" s="33">
        <v>5</v>
      </c>
      <c r="U218" s="43">
        <f t="shared" si="223"/>
        <v>0.29411764705882354</v>
      </c>
      <c r="V218" s="40">
        <v>1</v>
      </c>
      <c r="W218" s="43">
        <f t="shared" si="224"/>
        <v>0.5</v>
      </c>
    </row>
    <row r="219" spans="1:23" x14ac:dyDescent="0.25">
      <c r="A219" s="41" t="s">
        <v>147</v>
      </c>
      <c r="B219" s="42">
        <v>5</v>
      </c>
      <c r="C219" s="43">
        <f t="shared" si="214"/>
        <v>0.15151515151515152</v>
      </c>
      <c r="D219" s="40">
        <v>0</v>
      </c>
      <c r="E219" s="43">
        <f t="shared" si="215"/>
        <v>0</v>
      </c>
      <c r="F219" s="40">
        <v>0</v>
      </c>
      <c r="G219" s="43">
        <f t="shared" si="216"/>
        <v>0</v>
      </c>
      <c r="H219" s="40">
        <v>0</v>
      </c>
      <c r="I219" s="43">
        <f t="shared" si="217"/>
        <v>0</v>
      </c>
      <c r="J219" s="33">
        <v>2</v>
      </c>
      <c r="K219" s="43">
        <f t="shared" si="218"/>
        <v>0.125</v>
      </c>
      <c r="L219" s="33">
        <v>3</v>
      </c>
      <c r="M219" s="43">
        <f t="shared" si="219"/>
        <v>0.6</v>
      </c>
      <c r="N219" s="33">
        <v>1</v>
      </c>
      <c r="O219" s="43">
        <f t="shared" si="220"/>
        <v>7.6923076923076927E-2</v>
      </c>
      <c r="P219" s="40">
        <v>0</v>
      </c>
      <c r="Q219" s="43">
        <f t="shared" si="221"/>
        <v>0</v>
      </c>
      <c r="R219" s="33">
        <v>1</v>
      </c>
      <c r="S219" s="43">
        <f t="shared" si="222"/>
        <v>5.5555555555555552E-2</v>
      </c>
      <c r="T219" s="33">
        <v>1</v>
      </c>
      <c r="U219" s="43">
        <f t="shared" si="223"/>
        <v>5.8823529411764705E-2</v>
      </c>
      <c r="V219" s="40">
        <v>2</v>
      </c>
      <c r="W219" s="43">
        <f t="shared" si="224"/>
        <v>1</v>
      </c>
    </row>
    <row r="220" spans="1:23" x14ac:dyDescent="0.25">
      <c r="A220" s="41" t="s">
        <v>148</v>
      </c>
      <c r="B220" s="42">
        <v>7</v>
      </c>
      <c r="C220" s="43">
        <f t="shared" si="214"/>
        <v>0.21212121212121213</v>
      </c>
      <c r="D220" s="33">
        <v>1</v>
      </c>
      <c r="E220" s="43">
        <f t="shared" si="215"/>
        <v>8.3333333333333329E-2</v>
      </c>
      <c r="F220" s="33">
        <v>5</v>
      </c>
      <c r="G220" s="43">
        <f t="shared" si="216"/>
        <v>0.41666666666666669</v>
      </c>
      <c r="H220" s="33">
        <v>4</v>
      </c>
      <c r="I220" s="43">
        <f t="shared" si="217"/>
        <v>0.30769230769230771</v>
      </c>
      <c r="J220" s="33">
        <v>8</v>
      </c>
      <c r="K220" s="43">
        <f t="shared" si="218"/>
        <v>0.5</v>
      </c>
      <c r="L220" s="33">
        <v>1</v>
      </c>
      <c r="M220" s="43">
        <f t="shared" si="219"/>
        <v>0.2</v>
      </c>
      <c r="N220" s="33">
        <v>1</v>
      </c>
      <c r="O220" s="43">
        <f t="shared" si="220"/>
        <v>7.6923076923076927E-2</v>
      </c>
      <c r="P220" s="33">
        <v>2</v>
      </c>
      <c r="Q220" s="43">
        <f t="shared" si="221"/>
        <v>0.22222222222222221</v>
      </c>
      <c r="R220" s="33">
        <v>7</v>
      </c>
      <c r="S220" s="43">
        <f t="shared" si="222"/>
        <v>0.3888888888888889</v>
      </c>
      <c r="T220" s="33">
        <v>5</v>
      </c>
      <c r="U220" s="43">
        <f t="shared" si="223"/>
        <v>0.29411764705882354</v>
      </c>
      <c r="V220" s="40">
        <v>1</v>
      </c>
      <c r="W220" s="43">
        <f t="shared" si="224"/>
        <v>0.5</v>
      </c>
    </row>
    <row r="221" spans="1:23" x14ac:dyDescent="0.25">
      <c r="A221" s="41" t="s">
        <v>149</v>
      </c>
      <c r="B221" s="42">
        <v>10</v>
      </c>
      <c r="C221" s="43">
        <f t="shared" si="214"/>
        <v>0.30303030303030304</v>
      </c>
      <c r="D221" s="33">
        <v>7</v>
      </c>
      <c r="E221" s="43">
        <f t="shared" si="215"/>
        <v>0.58333333333333337</v>
      </c>
      <c r="F221" s="33">
        <v>4</v>
      </c>
      <c r="G221" s="43">
        <f t="shared" si="216"/>
        <v>0.33333333333333331</v>
      </c>
      <c r="H221" s="33">
        <v>3</v>
      </c>
      <c r="I221" s="43">
        <f t="shared" si="217"/>
        <v>0.23076923076923078</v>
      </c>
      <c r="J221" s="33">
        <v>5</v>
      </c>
      <c r="K221" s="43">
        <f t="shared" si="218"/>
        <v>0.3125</v>
      </c>
      <c r="L221" s="33">
        <v>1</v>
      </c>
      <c r="M221" s="43">
        <f t="shared" si="219"/>
        <v>0.2</v>
      </c>
      <c r="N221" s="33">
        <v>9</v>
      </c>
      <c r="O221" s="43">
        <f t="shared" si="220"/>
        <v>0.69230769230769229</v>
      </c>
      <c r="P221" s="33">
        <v>2</v>
      </c>
      <c r="Q221" s="43">
        <f t="shared" si="221"/>
        <v>0.22222222222222221</v>
      </c>
      <c r="R221" s="33">
        <v>4</v>
      </c>
      <c r="S221" s="43">
        <f t="shared" si="222"/>
        <v>0.22222222222222221</v>
      </c>
      <c r="T221" s="33">
        <v>10</v>
      </c>
      <c r="U221" s="43">
        <f t="shared" si="223"/>
        <v>0.58823529411764708</v>
      </c>
      <c r="V221" s="40">
        <v>0</v>
      </c>
      <c r="W221" s="43">
        <f t="shared" si="224"/>
        <v>0</v>
      </c>
    </row>
    <row r="222" spans="1:23" x14ac:dyDescent="0.25">
      <c r="A222" s="41" t="s">
        <v>150</v>
      </c>
      <c r="B222" s="42">
        <v>11</v>
      </c>
      <c r="C222" s="43">
        <f t="shared" si="214"/>
        <v>0.33333333333333331</v>
      </c>
      <c r="D222" s="33">
        <v>4</v>
      </c>
      <c r="E222" s="43">
        <f t="shared" si="215"/>
        <v>0.33333333333333331</v>
      </c>
      <c r="F222" s="33">
        <v>5</v>
      </c>
      <c r="G222" s="43">
        <f t="shared" si="216"/>
        <v>0.41666666666666669</v>
      </c>
      <c r="H222" s="33">
        <v>5</v>
      </c>
      <c r="I222" s="43">
        <f t="shared" si="217"/>
        <v>0.38461538461538464</v>
      </c>
      <c r="J222" s="33">
        <v>6</v>
      </c>
      <c r="K222" s="43">
        <f t="shared" si="218"/>
        <v>0.375</v>
      </c>
      <c r="L222" s="40">
        <v>0</v>
      </c>
      <c r="M222" s="43">
        <f t="shared" si="219"/>
        <v>0</v>
      </c>
      <c r="N222" s="33">
        <v>2</v>
      </c>
      <c r="O222" s="43">
        <f t="shared" si="220"/>
        <v>0.15384615384615385</v>
      </c>
      <c r="P222" s="33">
        <v>1</v>
      </c>
      <c r="Q222" s="43">
        <f t="shared" si="221"/>
        <v>0.1111111111111111</v>
      </c>
      <c r="R222" s="33">
        <v>9</v>
      </c>
      <c r="S222" s="43">
        <f t="shared" si="222"/>
        <v>0.5</v>
      </c>
      <c r="T222" s="33">
        <v>3</v>
      </c>
      <c r="U222" s="43">
        <f t="shared" si="223"/>
        <v>0.17647058823529413</v>
      </c>
      <c r="V222" s="40">
        <v>1</v>
      </c>
      <c r="W222" s="43">
        <f t="shared" si="224"/>
        <v>0.5</v>
      </c>
    </row>
    <row r="223" spans="1:23" x14ac:dyDescent="0.25">
      <c r="A223" s="41" t="s">
        <v>151</v>
      </c>
      <c r="B223" s="42">
        <v>13</v>
      </c>
      <c r="C223" s="43">
        <f t="shared" si="214"/>
        <v>0.39393939393939392</v>
      </c>
      <c r="D223" s="33">
        <v>9</v>
      </c>
      <c r="E223" s="43">
        <f t="shared" si="215"/>
        <v>0.75</v>
      </c>
      <c r="F223" s="33">
        <v>11</v>
      </c>
      <c r="G223" s="43">
        <f t="shared" si="216"/>
        <v>0.91666666666666663</v>
      </c>
      <c r="H223" s="33">
        <v>7</v>
      </c>
      <c r="I223" s="43">
        <f t="shared" si="217"/>
        <v>0.53846153846153844</v>
      </c>
      <c r="J223" s="33">
        <v>9</v>
      </c>
      <c r="K223" s="43">
        <f t="shared" si="218"/>
        <v>0.5625</v>
      </c>
      <c r="L223" s="33">
        <v>2</v>
      </c>
      <c r="M223" s="43">
        <f t="shared" si="219"/>
        <v>0.4</v>
      </c>
      <c r="N223" s="33">
        <v>8</v>
      </c>
      <c r="O223" s="43">
        <f t="shared" si="220"/>
        <v>0.61538461538461542</v>
      </c>
      <c r="P223" s="33">
        <v>3</v>
      </c>
      <c r="Q223" s="43">
        <f t="shared" si="221"/>
        <v>0.33333333333333331</v>
      </c>
      <c r="R223" s="33">
        <v>10</v>
      </c>
      <c r="S223" s="43">
        <f t="shared" si="222"/>
        <v>0.55555555555555558</v>
      </c>
      <c r="T223" s="33">
        <v>11</v>
      </c>
      <c r="U223" s="43">
        <f t="shared" si="223"/>
        <v>0.6470588235294118</v>
      </c>
      <c r="V223" s="40">
        <v>0</v>
      </c>
      <c r="W223" s="43">
        <f t="shared" si="224"/>
        <v>0</v>
      </c>
    </row>
    <row r="224" spans="1:23" x14ac:dyDescent="0.25">
      <c r="A224" s="41" t="s">
        <v>152</v>
      </c>
      <c r="B224" s="42">
        <v>1</v>
      </c>
      <c r="C224" s="43">
        <f t="shared" si="214"/>
        <v>3.0303030303030304E-2</v>
      </c>
      <c r="D224" s="40">
        <v>0</v>
      </c>
      <c r="E224" s="43">
        <f t="shared" si="215"/>
        <v>0</v>
      </c>
      <c r="F224" s="33">
        <v>1</v>
      </c>
      <c r="G224" s="43">
        <f t="shared" si="216"/>
        <v>8.3333333333333329E-2</v>
      </c>
      <c r="H224" s="40">
        <v>0</v>
      </c>
      <c r="I224" s="43">
        <f t="shared" si="217"/>
        <v>0</v>
      </c>
      <c r="J224" s="33">
        <v>1</v>
      </c>
      <c r="K224" s="43">
        <f t="shared" si="218"/>
        <v>6.25E-2</v>
      </c>
      <c r="L224" s="40">
        <v>0</v>
      </c>
      <c r="M224" s="43">
        <f t="shared" si="219"/>
        <v>0</v>
      </c>
      <c r="N224" s="33">
        <v>1</v>
      </c>
      <c r="O224" s="43">
        <f t="shared" si="220"/>
        <v>7.6923076923076927E-2</v>
      </c>
      <c r="P224" s="40">
        <v>0</v>
      </c>
      <c r="Q224" s="43">
        <f t="shared" si="221"/>
        <v>0</v>
      </c>
      <c r="R224" s="40">
        <v>0</v>
      </c>
      <c r="S224" s="43">
        <f t="shared" si="222"/>
        <v>0</v>
      </c>
      <c r="T224" s="40">
        <v>0</v>
      </c>
      <c r="U224" s="43">
        <f t="shared" si="223"/>
        <v>0</v>
      </c>
      <c r="V224" s="40">
        <v>0</v>
      </c>
      <c r="W224" s="43">
        <f t="shared" si="224"/>
        <v>0</v>
      </c>
    </row>
    <row r="225" spans="1:23" x14ac:dyDescent="0.25">
      <c r="A225" s="41" t="s">
        <v>153</v>
      </c>
      <c r="B225" s="42">
        <v>9</v>
      </c>
      <c r="C225" s="43">
        <f t="shared" si="214"/>
        <v>0.27272727272727271</v>
      </c>
      <c r="D225" s="33">
        <v>9</v>
      </c>
      <c r="E225" s="43">
        <f t="shared" si="215"/>
        <v>0.75</v>
      </c>
      <c r="F225" s="40">
        <v>0</v>
      </c>
      <c r="G225" s="43">
        <f t="shared" si="216"/>
        <v>0</v>
      </c>
      <c r="H225" s="33">
        <v>6</v>
      </c>
      <c r="I225" s="43">
        <f t="shared" si="217"/>
        <v>0.46153846153846156</v>
      </c>
      <c r="J225" s="40">
        <v>0</v>
      </c>
      <c r="K225" s="43">
        <f t="shared" si="218"/>
        <v>0</v>
      </c>
      <c r="L225" s="40">
        <v>0</v>
      </c>
      <c r="M225" s="43">
        <f t="shared" si="219"/>
        <v>0</v>
      </c>
      <c r="N225" s="33">
        <v>5</v>
      </c>
      <c r="O225" s="43">
        <f t="shared" si="220"/>
        <v>0.38461538461538464</v>
      </c>
      <c r="P225" s="33">
        <v>5</v>
      </c>
      <c r="Q225" s="43">
        <f t="shared" si="221"/>
        <v>0.55555555555555558</v>
      </c>
      <c r="R225" s="33">
        <v>5</v>
      </c>
      <c r="S225" s="43">
        <f t="shared" si="222"/>
        <v>0.27777777777777779</v>
      </c>
      <c r="T225" s="33">
        <v>5</v>
      </c>
      <c r="U225" s="43">
        <f t="shared" si="223"/>
        <v>0.29411764705882354</v>
      </c>
      <c r="V225" s="40">
        <v>0</v>
      </c>
      <c r="W225" s="43">
        <f t="shared" si="224"/>
        <v>0</v>
      </c>
    </row>
    <row r="226" spans="1:23" x14ac:dyDescent="0.25">
      <c r="A226" s="41" t="s">
        <v>10</v>
      </c>
      <c r="B226" s="40">
        <v>0</v>
      </c>
      <c r="C226" s="43">
        <f>B226/33</f>
        <v>0</v>
      </c>
      <c r="D226" s="40">
        <v>0</v>
      </c>
      <c r="E226" s="43">
        <f t="shared" si="215"/>
        <v>0</v>
      </c>
      <c r="F226" s="40">
        <v>0</v>
      </c>
      <c r="G226" s="43">
        <f t="shared" si="216"/>
        <v>0</v>
      </c>
      <c r="H226" s="40">
        <v>0</v>
      </c>
      <c r="I226" s="43">
        <f t="shared" si="217"/>
        <v>0</v>
      </c>
      <c r="J226" s="40">
        <v>0</v>
      </c>
      <c r="K226" s="43">
        <f t="shared" si="218"/>
        <v>0</v>
      </c>
      <c r="L226" s="40">
        <v>0</v>
      </c>
      <c r="M226" s="43">
        <f t="shared" si="219"/>
        <v>0</v>
      </c>
      <c r="N226" s="40">
        <v>0</v>
      </c>
      <c r="O226" s="43">
        <f t="shared" si="220"/>
        <v>0</v>
      </c>
      <c r="P226" s="40">
        <v>0</v>
      </c>
      <c r="Q226" s="43">
        <f t="shared" si="221"/>
        <v>0</v>
      </c>
      <c r="R226" s="40">
        <v>0</v>
      </c>
      <c r="S226" s="43">
        <f t="shared" si="222"/>
        <v>0</v>
      </c>
      <c r="T226" s="40">
        <v>0</v>
      </c>
      <c r="U226" s="43">
        <f t="shared" si="223"/>
        <v>0</v>
      </c>
      <c r="V226" s="40">
        <v>0</v>
      </c>
      <c r="W226" s="43">
        <f t="shared" si="224"/>
        <v>0</v>
      </c>
    </row>
    <row r="228" spans="1:23" ht="32.450000000000003" customHeight="1" x14ac:dyDescent="0.25">
      <c r="A228" s="72" t="s">
        <v>222</v>
      </c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</row>
    <row r="229" spans="1:23" x14ac:dyDescent="0.25">
      <c r="A229" s="39" t="s">
        <v>1</v>
      </c>
      <c r="B229" s="56" t="s">
        <v>2</v>
      </c>
      <c r="C229" s="56" t="s">
        <v>3</v>
      </c>
      <c r="D229" s="56" t="s">
        <v>2</v>
      </c>
      <c r="E229" s="56" t="s">
        <v>3</v>
      </c>
      <c r="F229" s="56" t="s">
        <v>2</v>
      </c>
      <c r="G229" s="56" t="s">
        <v>3</v>
      </c>
      <c r="H229" s="56" t="s">
        <v>2</v>
      </c>
      <c r="I229" s="56" t="s">
        <v>3</v>
      </c>
      <c r="J229" s="56" t="s">
        <v>2</v>
      </c>
      <c r="K229" s="56" t="s">
        <v>3</v>
      </c>
      <c r="L229" s="56" t="s">
        <v>2</v>
      </c>
      <c r="M229" s="56" t="s">
        <v>3</v>
      </c>
      <c r="N229" s="56" t="s">
        <v>2</v>
      </c>
      <c r="O229" s="56" t="s">
        <v>3</v>
      </c>
      <c r="P229" s="56" t="s">
        <v>2</v>
      </c>
      <c r="Q229" s="56" t="s">
        <v>3</v>
      </c>
      <c r="R229" s="56" t="s">
        <v>2</v>
      </c>
      <c r="S229" s="56" t="s">
        <v>3</v>
      </c>
      <c r="T229" s="56" t="s">
        <v>2</v>
      </c>
      <c r="U229" s="56" t="s">
        <v>3</v>
      </c>
      <c r="V229" s="56" t="s">
        <v>2</v>
      </c>
      <c r="W229" s="56" t="s">
        <v>3</v>
      </c>
    </row>
    <row r="230" spans="1:23" x14ac:dyDescent="0.25">
      <c r="A230" s="41" t="s">
        <v>143</v>
      </c>
      <c r="B230" s="42">
        <v>33</v>
      </c>
      <c r="C230" s="43">
        <f>B230/33</f>
        <v>1</v>
      </c>
      <c r="D230" s="33">
        <v>12</v>
      </c>
      <c r="E230" s="43">
        <f t="shared" ref="E230" si="225">D230/12</f>
        <v>1</v>
      </c>
      <c r="F230" s="33">
        <v>12</v>
      </c>
      <c r="G230" s="43">
        <f>F230/12</f>
        <v>1</v>
      </c>
      <c r="H230" s="33">
        <v>13</v>
      </c>
      <c r="I230" s="43">
        <f>H230/13</f>
        <v>1</v>
      </c>
      <c r="J230" s="33">
        <v>16</v>
      </c>
      <c r="K230" s="43">
        <f>J230/16</f>
        <v>1</v>
      </c>
      <c r="L230" s="33">
        <v>5</v>
      </c>
      <c r="M230" s="43">
        <f>L230/5</f>
        <v>1</v>
      </c>
      <c r="N230" s="33">
        <v>13</v>
      </c>
      <c r="O230" s="43">
        <f>N230/13</f>
        <v>1</v>
      </c>
      <c r="P230" s="33">
        <v>9</v>
      </c>
      <c r="Q230" s="43">
        <f t="shared" ref="Q230" si="226">P230/9</f>
        <v>1</v>
      </c>
      <c r="R230" s="33">
        <v>18</v>
      </c>
      <c r="S230" s="43">
        <f>R230/18</f>
        <v>1</v>
      </c>
      <c r="T230" s="33">
        <v>17</v>
      </c>
      <c r="U230" s="43">
        <f>T230/17</f>
        <v>1</v>
      </c>
      <c r="V230" s="40">
        <v>2</v>
      </c>
      <c r="W230" s="43">
        <f>V230/2</f>
        <v>1</v>
      </c>
    </row>
    <row r="232" spans="1:23" s="30" customFormat="1" x14ac:dyDescent="0.25">
      <c r="A232" s="29" t="s">
        <v>236</v>
      </c>
    </row>
  </sheetData>
  <mergeCells count="18">
    <mergeCell ref="A180:C180"/>
    <mergeCell ref="A151:G151"/>
    <mergeCell ref="A172:G172"/>
    <mergeCell ref="A193:G193"/>
    <mergeCell ref="A228:M228"/>
    <mergeCell ref="V2:W2"/>
    <mergeCell ref="J2:K2"/>
    <mergeCell ref="L2:M2"/>
    <mergeCell ref="N2:O2"/>
    <mergeCell ref="P2:Q2"/>
    <mergeCell ref="R2:S2"/>
    <mergeCell ref="T2:U2"/>
    <mergeCell ref="A215:C215"/>
    <mergeCell ref="B2:C2"/>
    <mergeCell ref="D2:E2"/>
    <mergeCell ref="A198:I198"/>
    <mergeCell ref="A207:G207"/>
    <mergeCell ref="A211:F21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各系回收比率</vt:lpstr>
      <vt:lpstr>全校大專</vt:lpstr>
      <vt:lpstr>全校碩士</vt:lpstr>
      <vt:lpstr>大專各系</vt:lpstr>
      <vt:lpstr>碩士各系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2016-03-01T02:18:15Z</dcterms:created>
  <dcterms:modified xsi:type="dcterms:W3CDTF">2018-11-30T03:13:40Z</dcterms:modified>
</cp:coreProperties>
</file>