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2學年度雇主調查\雇主滿意度調查結果統計\"/>
    </mc:Choice>
  </mc:AlternateContent>
  <xr:revisionPtr revIDLastSave="0" documentId="13_ncr:1_{EA437E8C-46FA-4564-B99E-144C763EEE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護學院" sheetId="2" r:id="rId1"/>
    <sheet name="老服系" sheetId="4" r:id="rId2"/>
    <sheet name="美容系" sheetId="3" r:id="rId3"/>
    <sheet name="護理系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2" i="5" l="1"/>
  <c r="B172" i="5"/>
  <c r="C171" i="5"/>
  <c r="B171" i="5"/>
  <c r="C170" i="5"/>
  <c r="C167" i="5"/>
  <c r="B167" i="5"/>
  <c r="C166" i="5"/>
  <c r="B166" i="5"/>
  <c r="C165" i="5"/>
  <c r="C162" i="5"/>
  <c r="B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5" i="5"/>
  <c r="B145" i="5"/>
  <c r="C144" i="5"/>
  <c r="C143" i="5"/>
  <c r="C142" i="5"/>
  <c r="C141" i="5"/>
  <c r="C140" i="5"/>
  <c r="C139" i="5"/>
  <c r="C138" i="5"/>
  <c r="B135" i="5"/>
  <c r="C134" i="5"/>
  <c r="B134" i="5"/>
  <c r="C133" i="5"/>
  <c r="B133" i="5"/>
  <c r="C132" i="5"/>
  <c r="B132" i="5"/>
  <c r="C131" i="5"/>
  <c r="B131" i="5"/>
  <c r="C130" i="5"/>
  <c r="B125" i="5"/>
  <c r="C124" i="5"/>
  <c r="B124" i="5"/>
  <c r="C123" i="5"/>
  <c r="B123" i="5"/>
  <c r="C122" i="5"/>
  <c r="C121" i="5"/>
  <c r="B121" i="5"/>
  <c r="C120" i="5"/>
  <c r="B117" i="5"/>
  <c r="C116" i="5"/>
  <c r="B116" i="5"/>
  <c r="C115" i="5"/>
  <c r="B115" i="5"/>
  <c r="C114" i="5"/>
  <c r="B114" i="5"/>
  <c r="C113" i="5"/>
  <c r="C112" i="5"/>
  <c r="B109" i="5"/>
  <c r="C108" i="5"/>
  <c r="B108" i="5"/>
  <c r="C107" i="5"/>
  <c r="B107" i="5"/>
  <c r="C106" i="5"/>
  <c r="B106" i="5"/>
  <c r="C105" i="5"/>
  <c r="C104" i="5"/>
  <c r="B101" i="5"/>
  <c r="C100" i="5"/>
  <c r="B100" i="5"/>
  <c r="C99" i="5"/>
  <c r="B99" i="5"/>
  <c r="C98" i="5"/>
  <c r="B98" i="5"/>
  <c r="C97" i="5"/>
  <c r="C96" i="5"/>
  <c r="B93" i="5"/>
  <c r="B92" i="5"/>
  <c r="B91" i="5"/>
  <c r="C90" i="5"/>
  <c r="C89" i="5"/>
  <c r="C88" i="5"/>
  <c r="B85" i="5"/>
  <c r="C84" i="5"/>
  <c r="B84" i="5"/>
  <c r="C83" i="5"/>
  <c r="B83" i="5"/>
  <c r="C82" i="5"/>
  <c r="C81" i="5"/>
  <c r="C80" i="5"/>
  <c r="B80" i="5"/>
  <c r="B77" i="5"/>
  <c r="C76" i="5"/>
  <c r="B76" i="5"/>
  <c r="C75" i="5"/>
  <c r="B75" i="5"/>
  <c r="C74" i="5"/>
  <c r="B74" i="5"/>
  <c r="C73" i="5"/>
  <c r="C72" i="5"/>
  <c r="B69" i="5"/>
  <c r="C68" i="5"/>
  <c r="B68" i="5"/>
  <c r="C67" i="5"/>
  <c r="B67" i="5"/>
  <c r="C66" i="5"/>
  <c r="B66" i="5"/>
  <c r="C65" i="5"/>
  <c r="C64" i="5"/>
  <c r="B61" i="5"/>
  <c r="C60" i="5"/>
  <c r="B60" i="5"/>
  <c r="C59" i="5"/>
  <c r="B59" i="5"/>
  <c r="C58" i="5"/>
  <c r="B58" i="5"/>
  <c r="C57" i="5"/>
  <c r="C56" i="5"/>
  <c r="B53" i="5"/>
  <c r="B52" i="5"/>
  <c r="B51" i="5"/>
  <c r="C50" i="5"/>
  <c r="B50" i="5"/>
  <c r="C49" i="5"/>
  <c r="C48" i="5"/>
  <c r="B45" i="5"/>
  <c r="C44" i="5"/>
  <c r="B44" i="5"/>
  <c r="C43" i="5"/>
  <c r="B43" i="5"/>
  <c r="C42" i="5"/>
  <c r="B42" i="5"/>
  <c r="C41" i="5"/>
  <c r="C40" i="5"/>
  <c r="B37" i="5"/>
  <c r="C36" i="5"/>
  <c r="B36" i="5"/>
  <c r="C35" i="5"/>
  <c r="B35" i="5"/>
  <c r="C34" i="5"/>
  <c r="B34" i="5"/>
  <c r="C33" i="5"/>
  <c r="C32" i="5"/>
  <c r="B29" i="5"/>
  <c r="C28" i="5"/>
  <c r="B28" i="5"/>
  <c r="C27" i="5"/>
  <c r="B27" i="5"/>
  <c r="C26" i="5"/>
  <c r="B26" i="5"/>
  <c r="C25" i="5"/>
  <c r="C24" i="5"/>
  <c r="B19" i="5"/>
  <c r="C18" i="5"/>
  <c r="B18" i="5"/>
  <c r="C17" i="5"/>
  <c r="B17" i="5"/>
  <c r="C16" i="5"/>
  <c r="B16" i="5"/>
  <c r="C15" i="5"/>
  <c r="C14" i="5"/>
  <c r="C11" i="5"/>
  <c r="B11" i="5"/>
  <c r="C10" i="5"/>
  <c r="B10" i="5"/>
  <c r="C9" i="5"/>
  <c r="B9" i="5"/>
  <c r="C8" i="5"/>
  <c r="B8" i="5"/>
  <c r="C7" i="5"/>
  <c r="C6" i="5"/>
  <c r="C172" i="3"/>
  <c r="B172" i="3"/>
  <c r="C171" i="3"/>
  <c r="C170" i="3"/>
  <c r="C167" i="3"/>
  <c r="B167" i="3"/>
  <c r="C166" i="3"/>
  <c r="C165" i="3"/>
  <c r="C162" i="3"/>
  <c r="B162" i="3"/>
  <c r="C161" i="3"/>
  <c r="B161" i="3"/>
  <c r="C160" i="3"/>
  <c r="C159" i="3"/>
  <c r="B159" i="3"/>
  <c r="C158" i="3"/>
  <c r="C157" i="3"/>
  <c r="C156" i="3"/>
  <c r="C155" i="3"/>
  <c r="B155" i="3"/>
  <c r="C154" i="3"/>
  <c r="C153" i="3"/>
  <c r="C152" i="3"/>
  <c r="C151" i="3"/>
  <c r="C150" i="3"/>
  <c r="B150" i="3"/>
  <c r="C149" i="3"/>
  <c r="C148" i="3"/>
  <c r="B148" i="3"/>
  <c r="C145" i="3"/>
  <c r="B145" i="3"/>
  <c r="C144" i="3"/>
  <c r="C143" i="3"/>
  <c r="C142" i="3"/>
  <c r="C141" i="3"/>
  <c r="C140" i="3"/>
  <c r="C139" i="3"/>
  <c r="C138" i="3"/>
  <c r="B135" i="3"/>
  <c r="C134" i="3"/>
  <c r="B134" i="3"/>
  <c r="C133" i="3"/>
  <c r="B133" i="3"/>
  <c r="C132" i="3"/>
  <c r="C131" i="3"/>
  <c r="C130" i="3"/>
  <c r="B125" i="3"/>
  <c r="C124" i="3"/>
  <c r="B124" i="3"/>
  <c r="C123" i="3"/>
  <c r="B123" i="3"/>
  <c r="C122" i="3"/>
  <c r="C121" i="3"/>
  <c r="C120" i="3"/>
  <c r="B117" i="3"/>
  <c r="C116" i="3"/>
  <c r="B116" i="3"/>
  <c r="C115" i="3"/>
  <c r="B115" i="3"/>
  <c r="C114" i="3"/>
  <c r="C113" i="3"/>
  <c r="C112" i="3"/>
  <c r="B109" i="3"/>
  <c r="C108" i="3"/>
  <c r="B108" i="3"/>
  <c r="C107" i="3"/>
  <c r="B107" i="3"/>
  <c r="C106" i="3"/>
  <c r="C105" i="3"/>
  <c r="C104" i="3"/>
  <c r="B101" i="3"/>
  <c r="C100" i="3"/>
  <c r="B100" i="3"/>
  <c r="C99" i="3"/>
  <c r="B99" i="3"/>
  <c r="C98" i="3"/>
  <c r="C97" i="3"/>
  <c r="C96" i="3"/>
  <c r="B93" i="3"/>
  <c r="B92" i="3"/>
  <c r="B91" i="3"/>
  <c r="C90" i="3"/>
  <c r="C89" i="3"/>
  <c r="C88" i="3"/>
  <c r="B85" i="3"/>
  <c r="C84" i="3"/>
  <c r="B84" i="3"/>
  <c r="C83" i="3"/>
  <c r="B83" i="3"/>
  <c r="C82" i="3"/>
  <c r="B82" i="3"/>
  <c r="C81" i="3"/>
  <c r="C80" i="3"/>
  <c r="B80" i="3"/>
  <c r="B77" i="3"/>
  <c r="C76" i="3"/>
  <c r="B76" i="3"/>
  <c r="C75" i="3"/>
  <c r="B75" i="3"/>
  <c r="C74" i="3"/>
  <c r="C73" i="3"/>
  <c r="C72" i="3"/>
  <c r="B69" i="3"/>
  <c r="C68" i="3"/>
  <c r="B68" i="3"/>
  <c r="C67" i="3"/>
  <c r="B67" i="3"/>
  <c r="C66" i="3"/>
  <c r="C65" i="3"/>
  <c r="C64" i="3"/>
  <c r="B61" i="3"/>
  <c r="C60" i="3"/>
  <c r="B60" i="3"/>
  <c r="C59" i="3"/>
  <c r="B59" i="3"/>
  <c r="C58" i="3"/>
  <c r="C57" i="3"/>
  <c r="C56" i="3"/>
  <c r="B53" i="3"/>
  <c r="B52" i="3"/>
  <c r="B51" i="3"/>
  <c r="C50" i="3"/>
  <c r="C49" i="3"/>
  <c r="C48" i="3"/>
  <c r="B48" i="3"/>
  <c r="B45" i="3"/>
  <c r="C44" i="3"/>
  <c r="B44" i="3"/>
  <c r="C43" i="3"/>
  <c r="B43" i="3"/>
  <c r="C42" i="3"/>
  <c r="C41" i="3"/>
  <c r="B41" i="3"/>
  <c r="C40" i="3"/>
  <c r="B37" i="3"/>
  <c r="C36" i="3"/>
  <c r="B36" i="3"/>
  <c r="C35" i="3"/>
  <c r="B35" i="3"/>
  <c r="C34" i="3"/>
  <c r="C33" i="3"/>
  <c r="C32" i="3"/>
  <c r="B29" i="3"/>
  <c r="C28" i="3"/>
  <c r="B28" i="3"/>
  <c r="C27" i="3"/>
  <c r="B27" i="3"/>
  <c r="C26" i="3"/>
  <c r="B26" i="3"/>
  <c r="C25" i="3"/>
  <c r="C24" i="3"/>
  <c r="B19" i="3"/>
  <c r="C18" i="3"/>
  <c r="B18" i="3"/>
  <c r="C17" i="3"/>
  <c r="B17" i="3"/>
  <c r="C16" i="3"/>
  <c r="C15" i="3"/>
  <c r="C14" i="3"/>
  <c r="C11" i="3"/>
  <c r="B11" i="3"/>
  <c r="C10" i="3"/>
  <c r="B10" i="3"/>
  <c r="C9" i="3"/>
  <c r="B9" i="3"/>
  <c r="C8" i="3"/>
  <c r="C7" i="3"/>
  <c r="C6" i="3"/>
  <c r="C172" i="4"/>
  <c r="B172" i="4"/>
  <c r="C171" i="4"/>
  <c r="C170" i="4"/>
  <c r="C167" i="4"/>
  <c r="B167" i="4"/>
  <c r="C166" i="4"/>
  <c r="C165" i="4"/>
  <c r="C162" i="4"/>
  <c r="B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5" i="4"/>
  <c r="B145" i="4"/>
  <c r="C144" i="4"/>
  <c r="C143" i="4"/>
  <c r="C142" i="4"/>
  <c r="C141" i="4"/>
  <c r="C140" i="4"/>
  <c r="C139" i="4"/>
  <c r="C138" i="4"/>
  <c r="B135" i="4"/>
  <c r="C132" i="4"/>
  <c r="C131" i="4"/>
  <c r="C130" i="4"/>
  <c r="B125" i="4"/>
  <c r="C124" i="4"/>
  <c r="C123" i="4"/>
  <c r="C122" i="4"/>
  <c r="C121" i="4"/>
  <c r="C120" i="4"/>
  <c r="B117" i="4"/>
  <c r="C114" i="4"/>
  <c r="C113" i="4"/>
  <c r="C112" i="4"/>
  <c r="B109" i="4"/>
  <c r="C106" i="4"/>
  <c r="C105" i="4"/>
  <c r="C104" i="4"/>
  <c r="B101" i="4"/>
  <c r="C99" i="4"/>
  <c r="C98" i="4"/>
  <c r="C97" i="4"/>
  <c r="C96" i="4"/>
  <c r="B93" i="4"/>
  <c r="C90" i="4"/>
  <c r="C89" i="4"/>
  <c r="C88" i="4"/>
  <c r="B85" i="4"/>
  <c r="C83" i="4"/>
  <c r="C82" i="4"/>
  <c r="C81" i="4"/>
  <c r="C80" i="4"/>
  <c r="B77" i="4"/>
  <c r="C74" i="4"/>
  <c r="C73" i="4"/>
  <c r="C72" i="4"/>
  <c r="B69" i="4"/>
  <c r="C66" i="4"/>
  <c r="C65" i="4"/>
  <c r="C64" i="4"/>
  <c r="B61" i="4"/>
  <c r="C58" i="4"/>
  <c r="C57" i="4"/>
  <c r="C56" i="4"/>
  <c r="B53" i="4"/>
  <c r="C50" i="4"/>
  <c r="C49" i="4"/>
  <c r="C48" i="4"/>
  <c r="B45" i="4"/>
  <c r="C42" i="4"/>
  <c r="C41" i="4"/>
  <c r="C40" i="4"/>
  <c r="B37" i="4"/>
  <c r="C34" i="4"/>
  <c r="C33" i="4"/>
  <c r="C32" i="4"/>
  <c r="B29" i="4"/>
  <c r="C26" i="4"/>
  <c r="C25" i="4"/>
  <c r="C24" i="4"/>
  <c r="B19" i="4"/>
  <c r="C16" i="4"/>
  <c r="C15" i="4"/>
  <c r="C14" i="4"/>
  <c r="C11" i="4"/>
  <c r="B11" i="4"/>
  <c r="C8" i="4"/>
  <c r="C7" i="4"/>
  <c r="C6" i="4"/>
  <c r="C172" i="2"/>
  <c r="B172" i="2"/>
  <c r="C171" i="2"/>
  <c r="B171" i="2"/>
  <c r="C170" i="2"/>
  <c r="B170" i="2"/>
  <c r="C167" i="2"/>
  <c r="B167" i="2"/>
  <c r="C166" i="2"/>
  <c r="B166" i="2"/>
  <c r="C165" i="2"/>
  <c r="B165" i="2"/>
  <c r="C162" i="2"/>
  <c r="B162" i="2"/>
  <c r="C161" i="2"/>
  <c r="B161" i="2"/>
  <c r="C160" i="2"/>
  <c r="B160" i="2"/>
  <c r="C159" i="2"/>
  <c r="B159" i="2"/>
  <c r="C158" i="2"/>
  <c r="B158" i="2"/>
  <c r="C157" i="2"/>
  <c r="B157" i="2"/>
  <c r="C156" i="2"/>
  <c r="B156" i="2"/>
  <c r="C155" i="2"/>
  <c r="B155" i="2"/>
  <c r="C154" i="2"/>
  <c r="B154" i="2"/>
  <c r="C153" i="2"/>
  <c r="B153" i="2"/>
  <c r="C152" i="2"/>
  <c r="B152" i="2"/>
  <c r="C151" i="2"/>
  <c r="B151" i="2"/>
  <c r="C150" i="2"/>
  <c r="B150" i="2"/>
  <c r="C149" i="2"/>
  <c r="B149" i="2"/>
  <c r="C148" i="2"/>
  <c r="B148" i="2"/>
  <c r="C145" i="2"/>
  <c r="B145" i="2"/>
  <c r="C144" i="2"/>
  <c r="B144" i="2"/>
  <c r="C143" i="2"/>
  <c r="B143" i="2"/>
  <c r="C142" i="2"/>
  <c r="B142" i="2"/>
  <c r="C141" i="2"/>
  <c r="B141" i="2"/>
  <c r="C140" i="2"/>
  <c r="B140" i="2"/>
  <c r="C139" i="2"/>
  <c r="B139" i="2"/>
  <c r="C138" i="2"/>
  <c r="B138" i="2"/>
  <c r="B135" i="2"/>
  <c r="B134" i="2"/>
  <c r="B133" i="2"/>
  <c r="C132" i="2"/>
  <c r="B132" i="2"/>
  <c r="C131" i="2"/>
  <c r="B131" i="2"/>
  <c r="C130" i="2"/>
  <c r="B130" i="2"/>
  <c r="B125" i="2"/>
  <c r="C124" i="2"/>
  <c r="B124" i="2"/>
  <c r="C123" i="2"/>
  <c r="B123" i="2"/>
  <c r="C122" i="2"/>
  <c r="B122" i="2"/>
  <c r="C121" i="2"/>
  <c r="B121" i="2"/>
  <c r="C120" i="2"/>
  <c r="B120" i="2"/>
  <c r="B117" i="2"/>
  <c r="B116" i="2"/>
  <c r="B115" i="2"/>
  <c r="C114" i="2"/>
  <c r="B114" i="2"/>
  <c r="C113" i="2"/>
  <c r="B113" i="2"/>
  <c r="C112" i="2"/>
  <c r="B112" i="2"/>
  <c r="B109" i="2"/>
  <c r="B108" i="2"/>
  <c r="B107" i="2"/>
  <c r="C106" i="2"/>
  <c r="B106" i="2"/>
  <c r="C105" i="2"/>
  <c r="B105" i="2"/>
  <c r="C104" i="2"/>
  <c r="B104" i="2"/>
  <c r="B101" i="2"/>
  <c r="B100" i="2"/>
  <c r="C99" i="2"/>
  <c r="B99" i="2"/>
  <c r="C98" i="2"/>
  <c r="B98" i="2"/>
  <c r="C97" i="2"/>
  <c r="B97" i="2"/>
  <c r="C96" i="2"/>
  <c r="B96" i="2"/>
  <c r="B93" i="2"/>
  <c r="B92" i="2"/>
  <c r="B91" i="2"/>
  <c r="C90" i="2"/>
  <c r="B90" i="2"/>
  <c r="C89" i="2"/>
  <c r="B89" i="2"/>
  <c r="C88" i="2"/>
  <c r="B88" i="2"/>
  <c r="B85" i="2"/>
  <c r="B84" i="2"/>
  <c r="C83" i="2"/>
  <c r="B83" i="2"/>
  <c r="C82" i="2"/>
  <c r="B82" i="2"/>
  <c r="C81" i="2"/>
  <c r="B81" i="2"/>
  <c r="C80" i="2"/>
  <c r="B80" i="2"/>
  <c r="B77" i="2"/>
  <c r="B76" i="2"/>
  <c r="B75" i="2"/>
  <c r="C74" i="2"/>
  <c r="B74" i="2"/>
  <c r="C73" i="2"/>
  <c r="B73" i="2"/>
  <c r="C72" i="2"/>
  <c r="B72" i="2"/>
  <c r="B69" i="2"/>
  <c r="B68" i="2"/>
  <c r="B67" i="2"/>
  <c r="C66" i="2"/>
  <c r="B66" i="2"/>
  <c r="C65" i="2"/>
  <c r="B65" i="2"/>
  <c r="C64" i="2"/>
  <c r="B64" i="2"/>
  <c r="B61" i="2"/>
  <c r="B60" i="2"/>
  <c r="B59" i="2"/>
  <c r="C58" i="2"/>
  <c r="B58" i="2"/>
  <c r="C57" i="2"/>
  <c r="B57" i="2"/>
  <c r="C56" i="2"/>
  <c r="B56" i="2"/>
  <c r="B53" i="2"/>
  <c r="B52" i="2"/>
  <c r="B51" i="2"/>
  <c r="C50" i="2"/>
  <c r="B50" i="2"/>
  <c r="C49" i="2"/>
  <c r="B49" i="2"/>
  <c r="C48" i="2"/>
  <c r="B48" i="2"/>
  <c r="B45" i="2"/>
  <c r="B44" i="2"/>
  <c r="B43" i="2"/>
  <c r="C42" i="2"/>
  <c r="B42" i="2"/>
  <c r="C41" i="2"/>
  <c r="B41" i="2"/>
  <c r="C40" i="2"/>
  <c r="B40" i="2"/>
  <c r="B37" i="2"/>
  <c r="B36" i="2"/>
  <c r="B35" i="2"/>
  <c r="C34" i="2"/>
  <c r="B34" i="2"/>
  <c r="C33" i="2"/>
  <c r="B33" i="2"/>
  <c r="C32" i="2"/>
  <c r="B32" i="2"/>
  <c r="B29" i="2"/>
  <c r="B28" i="2"/>
  <c r="B27" i="2"/>
  <c r="C26" i="2"/>
  <c r="B26" i="2"/>
  <c r="C25" i="2"/>
  <c r="B25" i="2"/>
  <c r="C24" i="2"/>
  <c r="B24" i="2"/>
  <c r="B19" i="2"/>
  <c r="B18" i="2"/>
  <c r="B17" i="2"/>
  <c r="C16" i="2"/>
  <c r="B16" i="2"/>
  <c r="C15" i="2"/>
  <c r="B15" i="2"/>
  <c r="C14" i="2"/>
  <c r="B14" i="2"/>
  <c r="C11" i="2"/>
  <c r="B11" i="2"/>
  <c r="B10" i="2"/>
  <c r="B9" i="2"/>
  <c r="C8" i="2"/>
  <c r="B8" i="2"/>
  <c r="C7" i="2"/>
  <c r="B7" i="2"/>
  <c r="C6" i="2"/>
  <c r="B6" i="2"/>
</calcChain>
</file>

<file path=xl/sharedStrings.xml><?xml version="1.0" encoding="utf-8"?>
<sst xmlns="http://schemas.openxmlformats.org/spreadsheetml/2006/main" count="910" uniqueCount="116">
  <si>
    <t>112學年度雇主滿意調查結果(中護健康學院)</t>
  </si>
  <si>
    <t>一、請您依照本校畢業生在貴公司的表現予以評價</t>
  </si>
  <si>
    <t>(一)專業知能方面</t>
  </si>
  <si>
    <t>1.具備的專業知識用於工作需求上</t>
  </si>
  <si>
    <t>次數</t>
  </si>
  <si>
    <t>百分比</t>
  </si>
  <si>
    <t>非常滿意</t>
  </si>
  <si>
    <t>滿意</t>
  </si>
  <si>
    <t>普通</t>
  </si>
  <si>
    <t>不滿意</t>
  </si>
  <si>
    <t>非常不滿意</t>
  </si>
  <si>
    <t>總和</t>
  </si>
  <si>
    <t>2.能將專業技能用於工作實務上</t>
  </si>
  <si>
    <t>(二)工作表現方面</t>
  </si>
  <si>
    <t>4.工作效率</t>
  </si>
  <si>
    <t>5.責任感</t>
  </si>
  <si>
    <t>6.敬業的工作態度</t>
  </si>
  <si>
    <t>7.工作上解決問題能力</t>
  </si>
  <si>
    <t>8.工作上團隊合作能力</t>
  </si>
  <si>
    <t xml:space="preserve"> </t>
  </si>
  <si>
    <t>9.與主管、同仁及下屬的溝通能力</t>
  </si>
  <si>
    <t>10.可接受批評且主動改進之態度</t>
  </si>
  <si>
    <t>11.國際化視野</t>
  </si>
  <si>
    <t>12.創意與創新能力表現</t>
  </si>
  <si>
    <t>13.抗壓性</t>
  </si>
  <si>
    <t>14.情緒管理能力</t>
  </si>
  <si>
    <t>15.參與學習的意願</t>
  </si>
  <si>
    <t>3.外語能力</t>
  </si>
  <si>
    <t>二、給予本校的回饋</t>
  </si>
  <si>
    <t>16.貴公司再任用本校畢業生的意願為何</t>
  </si>
  <si>
    <t>非常願意</t>
  </si>
  <si>
    <t>願意</t>
  </si>
  <si>
    <t>不願意</t>
  </si>
  <si>
    <t>非常不願意</t>
  </si>
  <si>
    <t>17.為提高本校畢業生符合職場需求，建議學校待加強事項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</si>
  <si>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</si>
  <si>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</si>
  <si>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</si>
  <si>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</si>
  <si>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</si>
  <si>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</si>
  <si>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</si>
  <si>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18.在聘用新進人員時，徵才的考量因素有哪些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</si>
  <si>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</si>
  <si>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</si>
  <si>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</si>
  <si>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</si>
  <si>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</si>
  <si>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</si>
  <si>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</si>
  <si>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</si>
  <si>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</si>
  <si>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</si>
  <si>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</si>
  <si>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</si>
  <si>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</si>
  <si>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19.貴公司有無提供大專校院學生實習機會</t>
  </si>
  <si>
    <t>有</t>
  </si>
  <si>
    <t>沒有</t>
  </si>
  <si>
    <t>20.貴公司是否願意提供本校學生實習機會</t>
  </si>
  <si>
    <t>目前尚未規劃</t>
  </si>
  <si>
    <t>112學年度雇主滿意調查結果(老服系)</t>
  </si>
  <si>
    <t>112學年度雇主滿意調查結果(美容系)</t>
  </si>
  <si>
    <t>能將專業知識用於工作需求上</t>
  </si>
  <si>
    <t>能將專業技能用於工作實務上</t>
  </si>
  <si>
    <t>(二)在工作表現方面</t>
  </si>
  <si>
    <t>工作效率</t>
  </si>
  <si>
    <t>責任感</t>
  </si>
  <si>
    <t>敬業態度</t>
  </si>
  <si>
    <t>解決問題</t>
  </si>
  <si>
    <t>團隊合作</t>
  </si>
  <si>
    <t>與主管、同仁及下屬的溝通</t>
  </si>
  <si>
    <t>可接受批評且主動改進之態度</t>
  </si>
  <si>
    <t>國際化視野</t>
  </si>
  <si>
    <t>創意與創新能力表現</t>
  </si>
  <si>
    <t>抗壓性</t>
  </si>
  <si>
    <t>情緒管理</t>
  </si>
  <si>
    <t>參與學習的意願</t>
  </si>
  <si>
    <t>外語能力表現</t>
  </si>
  <si>
    <t>貴公司再任用本校畢業生的意願為何?</t>
  </si>
  <si>
    <t>為提高本校畢業生職場競爭力，您認為學校應加強哪些事項？（可複選）</t>
  </si>
  <si>
    <t>貴公司在聘任新人時，徵才的考量因素有哪些？（可複選，最多五項）</t>
  </si>
  <si>
    <t>貴公司有無提供大專校院學生實習機會？</t>
  </si>
  <si>
    <t>貴公司是否願意提供本校學生實習機會？</t>
  </si>
  <si>
    <t>17-3@17-2</t>
  </si>
  <si>
    <t>18-6@18-2@18-7@18-4@18-11</t>
  </si>
  <si>
    <t>19-1</t>
  </si>
  <si>
    <t>20-1</t>
  </si>
  <si>
    <t>17-2</t>
  </si>
  <si>
    <t>18-2@18-9@18-7@18-11@18-6</t>
  </si>
  <si>
    <t>17-2@17-1@17-3</t>
  </si>
  <si>
    <t>18-9@18-4@18-7@18-11@18-2</t>
  </si>
  <si>
    <t>17-2@17-3@17-4</t>
  </si>
  <si>
    <t>18-13@18-7@18-11@18-6@18-2</t>
  </si>
  <si>
    <t>17-4</t>
  </si>
  <si>
    <t>18-10@18-7@18-11@18-9@18-4</t>
  </si>
  <si>
    <t>17-3@17-2@17-1@17-4</t>
  </si>
  <si>
    <t>18-6@18-9@18-11@18-7@18-13</t>
  </si>
  <si>
    <t>17-5@17-4@17-2@17-6@17-3@17-1@17-7;抗壓性與工作心態</t>
  </si>
  <si>
    <t>18-11@18-2@18-7@18-9@18-6</t>
  </si>
  <si>
    <t>17-4@17-3@17-5@17-2</t>
  </si>
  <si>
    <t>18-6@18-11@18-2@18-4@18-7</t>
  </si>
  <si>
    <t>17-5@17-3@17-4@17-6@17-1@17-2</t>
  </si>
  <si>
    <t>18-7@18-5@18-2@18-6@18-4</t>
  </si>
  <si>
    <t>19-2</t>
  </si>
  <si>
    <t>20-2</t>
  </si>
  <si>
    <t>17-3</t>
  </si>
  <si>
    <t>18-11@18-2@18-6@18-7</t>
  </si>
  <si>
    <t>112學年度雇主滿意調查結果(護理系)</t>
  </si>
  <si>
    <t>5</t>
  </si>
  <si>
    <t>4</t>
  </si>
  <si>
    <t>3</t>
  </si>
  <si>
    <t>1</t>
  </si>
  <si>
    <t>18-2@18-11</t>
  </si>
  <si>
    <t>17-6</t>
  </si>
  <si>
    <t>18-8@18-4@18-7@18-11@18-13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</si>
</sst>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3" x14ac:knownFonts="1">
    <font>
      <sz val="12"/>
      <color theme="1"/>
      <name val="新細明體"/>
      <charset val="136"/>
      <scheme val="minor"/>
    </font>
    <font>
      <b/>
      <sz val="12"/>
      <color theme="1"/>
      <name val="新細明體"/>
      <family val="2"/>
      <scheme val="minor"/>
    </font>
    <font>
      <sz val="9"/>
      <name val="新細明體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中護學院!$C$5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中護學院!$C$6:$C$10</c:f>
              <c:numCache>
                <c:formatCode>0.00%</c:formatCode>
                <c:ptCount val="5"/>
                <c:pt idx="0">
                  <c:v>0.90196078431372595</c:v>
                </c:pt>
                <c:pt idx="1">
                  <c:v>9.8039215686274495E-2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2-4579-B8DB-5FCFE3797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90576"/>
        <c:axId val="229390968"/>
      </c:barChart>
      <c:catAx>
        <c:axId val="22939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968"/>
        <c:crosses val="autoZero"/>
        <c:auto val="1"/>
        <c:lblAlgn val="ctr"/>
        <c:lblOffset val="100"/>
        <c:noMultiLvlLbl val="0"/>
      </c:catAx>
      <c:valAx>
        <c:axId val="22939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中護學院!$C$72:$C$76</c:f>
              <c:numCache>
                <c:formatCode>0.00%</c:formatCode>
                <c:ptCount val="5"/>
                <c:pt idx="0">
                  <c:v>0.90196078431372595</c:v>
                </c:pt>
                <c:pt idx="1">
                  <c:v>9.8039215686274495E-2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E-43EE-BBF9-036DC4032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9816"/>
        <c:axId val="441128640"/>
      </c:barChart>
      <c:catAx>
        <c:axId val="44112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8640"/>
        <c:crosses val="autoZero"/>
        <c:auto val="1"/>
        <c:lblAlgn val="ctr"/>
        <c:lblOffset val="100"/>
        <c:noMultiLvlLbl val="0"/>
      </c:catAx>
      <c:valAx>
        <c:axId val="44112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護理系!$C$170:$C$171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E-434F-B369-3990653CE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中護學院!$C$80:$C$84</c:f>
              <c:numCache>
                <c:formatCode>0.00%</c:formatCode>
                <c:ptCount val="5"/>
                <c:pt idx="0">
                  <c:v>3.9215686274509803E-2</c:v>
                </c:pt>
                <c:pt idx="1">
                  <c:v>0.94117647058823495</c:v>
                </c:pt>
                <c:pt idx="2">
                  <c:v>1.9607843137254902E-2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C-42F5-91CF-9B5DF0C3D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5504"/>
        <c:axId val="229385088"/>
      </c:barChart>
      <c:catAx>
        <c:axId val="4411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5088"/>
        <c:crosses val="autoZero"/>
        <c:auto val="1"/>
        <c:lblAlgn val="ctr"/>
        <c:lblOffset val="100"/>
        <c:noMultiLvlLbl val="0"/>
      </c:catAx>
      <c:valAx>
        <c:axId val="22938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中護學院!$C$88:$C$92</c:f>
              <c:numCache>
                <c:formatCode>0.00%</c:formatCode>
                <c:ptCount val="5"/>
                <c:pt idx="0">
                  <c:v>0.86274509803921595</c:v>
                </c:pt>
                <c:pt idx="1">
                  <c:v>9.8039215686274495E-2</c:v>
                </c:pt>
                <c:pt idx="2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1-4201-9EE8-37EBA4B0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6264"/>
        <c:axId val="229386656"/>
      </c:barChart>
      <c:catAx>
        <c:axId val="22938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6656"/>
        <c:crosses val="autoZero"/>
        <c:auto val="1"/>
        <c:lblAlgn val="ctr"/>
        <c:lblOffset val="100"/>
        <c:noMultiLvlLbl val="0"/>
      </c:catAx>
      <c:valAx>
        <c:axId val="229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中護學院!$C$96:$C$100</c:f>
              <c:numCache>
                <c:formatCode>0.00%</c:formatCode>
                <c:ptCount val="5"/>
                <c:pt idx="0">
                  <c:v>7.8431372549019607E-2</c:v>
                </c:pt>
                <c:pt idx="1">
                  <c:v>0.92156862745098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E-49B5-8D03-E8F09724F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1696"/>
        <c:axId val="442511304"/>
      </c:barChart>
      <c:catAx>
        <c:axId val="44251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1304"/>
        <c:crosses val="autoZero"/>
        <c:auto val="1"/>
        <c:lblAlgn val="ctr"/>
        <c:lblOffset val="100"/>
        <c:noMultiLvlLbl val="0"/>
      </c:catAx>
      <c:valAx>
        <c:axId val="44251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中護學院!$C$104:$C$108</c:f>
              <c:numCache>
                <c:formatCode>0.00%</c:formatCode>
                <c:ptCount val="5"/>
                <c:pt idx="0">
                  <c:v>0.90196078431372595</c:v>
                </c:pt>
                <c:pt idx="1">
                  <c:v>9.8039215686274495E-2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B-4F67-B7EB-EE2841A9A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4440"/>
        <c:axId val="442513656"/>
      </c:barChart>
      <c:catAx>
        <c:axId val="44251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3656"/>
        <c:crosses val="autoZero"/>
        <c:auto val="1"/>
        <c:lblAlgn val="ctr"/>
        <c:lblOffset val="100"/>
        <c:noMultiLvlLbl val="0"/>
      </c:catAx>
      <c:valAx>
        <c:axId val="44251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中護學院!$C$112:$C$116</c:f>
              <c:numCache>
                <c:formatCode>0.00%</c:formatCode>
                <c:ptCount val="5"/>
                <c:pt idx="0">
                  <c:v>0.90196078431372595</c:v>
                </c:pt>
                <c:pt idx="1">
                  <c:v>9.8039215686274495E-2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C-46AE-B721-33DFD5B46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2480"/>
        <c:axId val="442516400"/>
      </c:barChart>
      <c:catAx>
        <c:axId val="44251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6400"/>
        <c:crosses val="autoZero"/>
        <c:auto val="1"/>
        <c:lblAlgn val="ctr"/>
        <c:lblOffset val="100"/>
        <c:noMultiLvlLbl val="0"/>
      </c:catAx>
      <c:valAx>
        <c:axId val="44251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中護學院!$C$130:$C$134</c:f>
              <c:numCache>
                <c:formatCode>0.00%</c:formatCode>
                <c:ptCount val="5"/>
                <c:pt idx="0">
                  <c:v>0.96078431372549</c:v>
                </c:pt>
                <c:pt idx="1">
                  <c:v>0</c:v>
                </c:pt>
                <c:pt idx="2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1-4829-8D34-0DF5904A3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4048"/>
        <c:axId val="442514832"/>
      </c:barChart>
      <c:catAx>
        <c:axId val="44251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832"/>
        <c:crosses val="autoZero"/>
        <c:auto val="1"/>
        <c:lblAlgn val="ctr"/>
        <c:lblOffset val="100"/>
        <c:noMultiLvlLbl val="0"/>
      </c:catAx>
      <c:valAx>
        <c:axId val="44251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中護學院!$C$138:$C$144</c:f>
              <c:numCache>
                <c:formatCode>0.00%</c:formatCode>
                <c:ptCount val="7"/>
                <c:pt idx="0">
                  <c:v>0.20762711864406799</c:v>
                </c:pt>
                <c:pt idx="1">
                  <c:v>0.19915254237288099</c:v>
                </c:pt>
                <c:pt idx="2">
                  <c:v>0.19915254237288099</c:v>
                </c:pt>
                <c:pt idx="3">
                  <c:v>1.6949152542372899E-2</c:v>
                </c:pt>
                <c:pt idx="4">
                  <c:v>0.186440677966102</c:v>
                </c:pt>
                <c:pt idx="5">
                  <c:v>0.19067796610169499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5-4247-872B-F94616058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0128"/>
        <c:axId val="442515224"/>
      </c:barChart>
      <c:catAx>
        <c:axId val="44251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5224"/>
        <c:crosses val="autoZero"/>
        <c:auto val="1"/>
        <c:lblAlgn val="ctr"/>
        <c:lblOffset val="100"/>
        <c:noMultiLvlLbl val="0"/>
      </c:catAx>
      <c:valAx>
        <c:axId val="44251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中護學院!$C$148:$C$161</c:f>
              <c:numCache>
                <c:formatCode>0.00%</c:formatCode>
                <c:ptCount val="14"/>
                <c:pt idx="0">
                  <c:v>0.170634920634921</c:v>
                </c:pt>
                <c:pt idx="1">
                  <c:v>0.19047619047618999</c:v>
                </c:pt>
                <c:pt idx="2">
                  <c:v>3.9682539682539698E-3</c:v>
                </c:pt>
                <c:pt idx="3">
                  <c:v>7.9365079365079395E-3</c:v>
                </c:pt>
                <c:pt idx="4">
                  <c:v>3.9682539682539698E-3</c:v>
                </c:pt>
                <c:pt idx="5">
                  <c:v>1.9841269841269799E-2</c:v>
                </c:pt>
                <c:pt idx="6">
                  <c:v>0.19841269841269801</c:v>
                </c:pt>
                <c:pt idx="7">
                  <c:v>0</c:v>
                </c:pt>
                <c:pt idx="8">
                  <c:v>2.3809523809523801E-2</c:v>
                </c:pt>
                <c:pt idx="9">
                  <c:v>0</c:v>
                </c:pt>
                <c:pt idx="10">
                  <c:v>0.194444444444444</c:v>
                </c:pt>
                <c:pt idx="11">
                  <c:v>0.170634920634921</c:v>
                </c:pt>
                <c:pt idx="12">
                  <c:v>1.58730158730159E-2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C-4B7D-B329-595EABAD6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7184"/>
        <c:axId val="442509736"/>
      </c:barChart>
      <c:catAx>
        <c:axId val="4425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09736"/>
        <c:crosses val="autoZero"/>
        <c:auto val="1"/>
        <c:lblAlgn val="ctr"/>
        <c:lblOffset val="100"/>
        <c:noMultiLvlLbl val="0"/>
      </c:catAx>
      <c:valAx>
        <c:axId val="44250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中護學院!$C$165:$C$166</c:f>
              <c:numCache>
                <c:formatCode>0.00%</c:formatCode>
                <c:ptCount val="2"/>
                <c:pt idx="0">
                  <c:v>0.96078431372549</c:v>
                </c:pt>
                <c:pt idx="1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0-480C-BEE5-67A9E702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510912"/>
        <c:axId val="442512088"/>
      </c:barChart>
      <c:catAx>
        <c:axId val="44251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2088"/>
        <c:crosses val="autoZero"/>
        <c:auto val="1"/>
        <c:lblAlgn val="ctr"/>
        <c:lblOffset val="100"/>
        <c:noMultiLvlLbl val="0"/>
      </c:catAx>
      <c:valAx>
        <c:axId val="44251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51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中護學院!$C$14:$C$18</c:f>
              <c:numCache>
                <c:formatCode>0.00%</c:formatCode>
                <c:ptCount val="5"/>
                <c:pt idx="0">
                  <c:v>0.88235294117647101</c:v>
                </c:pt>
                <c:pt idx="1">
                  <c:v>0.11764705882352899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E-4C0B-846D-A852C647D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9792"/>
        <c:axId val="229384304"/>
      </c:barChart>
      <c:catAx>
        <c:axId val="2293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4304"/>
        <c:crosses val="autoZero"/>
        <c:auto val="1"/>
        <c:lblAlgn val="ctr"/>
        <c:lblOffset val="100"/>
        <c:noMultiLvlLbl val="0"/>
      </c:catAx>
      <c:valAx>
        <c:axId val="22938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中護學院!$C$170:$C$171</c:f>
              <c:numCache>
                <c:formatCode>0.00%</c:formatCode>
                <c:ptCount val="2"/>
                <c:pt idx="0">
                  <c:v>0.96078431372549</c:v>
                </c:pt>
                <c:pt idx="1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F-46D2-AD19-CCD1D40D7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3200"/>
        <c:axId val="442273984"/>
      </c:barChart>
      <c:catAx>
        <c:axId val="44227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3984"/>
        <c:crosses val="autoZero"/>
        <c:auto val="1"/>
        <c:lblAlgn val="ctr"/>
        <c:lblOffset val="100"/>
        <c:noMultiLvlLbl val="0"/>
      </c:catAx>
      <c:valAx>
        <c:axId val="44227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老服系!$C$5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老服系!$C$6:$C$10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A-4348-B42D-0A4145DFE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8688"/>
        <c:axId val="442272024"/>
      </c:barChart>
      <c:catAx>
        <c:axId val="44227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2024"/>
        <c:crosses val="autoZero"/>
        <c:auto val="1"/>
        <c:lblAlgn val="ctr"/>
        <c:lblOffset val="100"/>
        <c:noMultiLvlLbl val="0"/>
      </c:catAx>
      <c:valAx>
        <c:axId val="44227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老服系!$C$14:$C$18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1-4E65-A693-C61FD6BDB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4376"/>
        <c:axId val="442272416"/>
      </c:barChart>
      <c:catAx>
        <c:axId val="44227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2416"/>
        <c:crosses val="autoZero"/>
        <c:auto val="1"/>
        <c:lblAlgn val="ctr"/>
        <c:lblOffset val="100"/>
        <c:noMultiLvlLbl val="0"/>
      </c:catAx>
      <c:valAx>
        <c:axId val="4422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老服系!$C$120:$C$124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6-4DB9-8328-53B9E68A7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9472"/>
        <c:axId val="442274768"/>
      </c:barChart>
      <c:catAx>
        <c:axId val="44227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4768"/>
        <c:crosses val="autoZero"/>
        <c:auto val="1"/>
        <c:lblAlgn val="ctr"/>
        <c:lblOffset val="100"/>
        <c:noMultiLvlLbl val="0"/>
      </c:catAx>
      <c:valAx>
        <c:axId val="4422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老服系!$C$24:$C$28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5-45A1-9490-5F8370819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5160"/>
        <c:axId val="442275552"/>
      </c:barChart>
      <c:catAx>
        <c:axId val="44227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5552"/>
        <c:crosses val="autoZero"/>
        <c:auto val="1"/>
        <c:lblAlgn val="ctr"/>
        <c:lblOffset val="100"/>
        <c:noMultiLvlLbl val="0"/>
      </c:catAx>
      <c:valAx>
        <c:axId val="44227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老服系!$C$32:$C$36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A-4107-B527-2F871FB70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6336"/>
        <c:axId val="442277120"/>
      </c:barChart>
      <c:catAx>
        <c:axId val="44227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7120"/>
        <c:crosses val="autoZero"/>
        <c:auto val="1"/>
        <c:lblAlgn val="ctr"/>
        <c:lblOffset val="100"/>
        <c:noMultiLvlLbl val="0"/>
      </c:catAx>
      <c:valAx>
        <c:axId val="4422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老服系!$C$40:$C$44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1-4B2F-AA3A-C7CE114D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277904"/>
        <c:axId val="442918728"/>
      </c:barChart>
      <c:catAx>
        <c:axId val="4422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8728"/>
        <c:crosses val="autoZero"/>
        <c:auto val="1"/>
        <c:lblAlgn val="ctr"/>
        <c:lblOffset val="100"/>
        <c:noMultiLvlLbl val="0"/>
      </c:catAx>
      <c:valAx>
        <c:axId val="44291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27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老服系!$C$48:$C$52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B-4AC0-98F7-562D8836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0688"/>
        <c:axId val="442923432"/>
      </c:barChart>
      <c:catAx>
        <c:axId val="44292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3432"/>
        <c:crosses val="autoZero"/>
        <c:auto val="1"/>
        <c:lblAlgn val="ctr"/>
        <c:lblOffset val="100"/>
        <c:noMultiLvlLbl val="0"/>
      </c:catAx>
      <c:valAx>
        <c:axId val="44292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老服系!$C$56:$C$60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A-47D5-9E89-5F126B234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7160"/>
        <c:axId val="442921080"/>
      </c:barChart>
      <c:catAx>
        <c:axId val="442917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080"/>
        <c:crosses val="autoZero"/>
        <c:auto val="1"/>
        <c:lblAlgn val="ctr"/>
        <c:lblOffset val="100"/>
        <c:noMultiLvlLbl val="0"/>
      </c:catAx>
      <c:valAx>
        <c:axId val="44292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7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老服系!$C$64:$C$68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2-4E00-BE16-4B1D3D990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1472"/>
        <c:axId val="442919120"/>
      </c:barChart>
      <c:catAx>
        <c:axId val="4429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120"/>
        <c:crosses val="autoZero"/>
        <c:auto val="1"/>
        <c:lblAlgn val="ctr"/>
        <c:lblOffset val="100"/>
        <c:noMultiLvlLbl val="0"/>
      </c:catAx>
      <c:valAx>
        <c:axId val="44291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中護學院!$C$120:$C$124</c:f>
              <c:numCache>
                <c:formatCode>0.00%</c:formatCode>
                <c:ptCount val="5"/>
                <c:pt idx="0">
                  <c:v>0.86274509803921595</c:v>
                </c:pt>
                <c:pt idx="1">
                  <c:v>7.8431372549019607E-2</c:v>
                </c:pt>
                <c:pt idx="2">
                  <c:v>5.8823529411764698E-2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0-4998-8528-9E5513BA2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7832"/>
        <c:axId val="229390184"/>
      </c:barChart>
      <c:catAx>
        <c:axId val="22938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90184"/>
        <c:crosses val="autoZero"/>
        <c:auto val="1"/>
        <c:lblAlgn val="ctr"/>
        <c:lblOffset val="100"/>
        <c:noMultiLvlLbl val="0"/>
      </c:catAx>
      <c:valAx>
        <c:axId val="22939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7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老服系!$C$72:$C$76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9-430E-8112-DD38557ED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5984"/>
        <c:axId val="442919512"/>
      </c:barChart>
      <c:catAx>
        <c:axId val="44291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512"/>
        <c:crosses val="autoZero"/>
        <c:auto val="1"/>
        <c:lblAlgn val="ctr"/>
        <c:lblOffset val="100"/>
        <c:noMultiLvlLbl val="0"/>
      </c:catAx>
      <c:valAx>
        <c:axId val="44291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老服系!$C$80:$C$84</c:f>
              <c:numCache>
                <c:formatCode>0.00%</c:formatCode>
                <c:ptCount val="5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5-4014-BE4C-06DA4932C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19904"/>
        <c:axId val="442921864"/>
      </c:barChart>
      <c:catAx>
        <c:axId val="44291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1864"/>
        <c:crosses val="autoZero"/>
        <c:auto val="1"/>
        <c:lblAlgn val="ctr"/>
        <c:lblOffset val="100"/>
        <c:noMultiLvlLbl val="0"/>
      </c:catAx>
      <c:valAx>
        <c:axId val="44292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老服系!$C$88:$C$92</c:f>
              <c:numCache>
                <c:formatCode>0.00%</c:formatCode>
                <c:ptCount val="5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8-4DBE-9FDB-814F844B7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923040"/>
        <c:axId val="442916376"/>
      </c:barChart>
      <c:catAx>
        <c:axId val="4429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16376"/>
        <c:crosses val="autoZero"/>
        <c:auto val="1"/>
        <c:lblAlgn val="ctr"/>
        <c:lblOffset val="100"/>
        <c:noMultiLvlLbl val="0"/>
      </c:catAx>
      <c:valAx>
        <c:axId val="44291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292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老服系!$C$96:$C$100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7-49A9-B1F2-F23269B6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7520"/>
        <c:axId val="443049480"/>
      </c:barChart>
      <c:catAx>
        <c:axId val="4430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9480"/>
        <c:crosses val="autoZero"/>
        <c:auto val="1"/>
        <c:lblAlgn val="ctr"/>
        <c:lblOffset val="100"/>
        <c:noMultiLvlLbl val="0"/>
      </c:catAx>
      <c:valAx>
        <c:axId val="44304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老服系!$C$104:$C$108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A-4F94-AB00-5313AFFC5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50264"/>
        <c:axId val="443049872"/>
      </c:barChart>
      <c:catAx>
        <c:axId val="44305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9872"/>
        <c:crosses val="autoZero"/>
        <c:auto val="1"/>
        <c:lblAlgn val="ctr"/>
        <c:lblOffset val="100"/>
        <c:noMultiLvlLbl val="0"/>
      </c:catAx>
      <c:valAx>
        <c:axId val="44304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50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老服系!$C$112:$C$116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4-4F1D-B49B-3F8A80171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7128"/>
        <c:axId val="443047912"/>
      </c:barChart>
      <c:catAx>
        <c:axId val="44304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912"/>
        <c:crosses val="autoZero"/>
        <c:auto val="1"/>
        <c:lblAlgn val="ctr"/>
        <c:lblOffset val="100"/>
        <c:noMultiLvlLbl val="0"/>
      </c:catAx>
      <c:valAx>
        <c:axId val="44304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老服系!$C$130:$C$134</c:f>
              <c:numCache>
                <c:formatCode>0.00%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C-4D2B-A94F-B54933535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48696"/>
        <c:axId val="443169440"/>
      </c:barChart>
      <c:catAx>
        <c:axId val="44304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9440"/>
        <c:crosses val="autoZero"/>
        <c:auto val="1"/>
        <c:lblAlgn val="ctr"/>
        <c:lblOffset val="100"/>
        <c:noMultiLvlLbl val="0"/>
      </c:catAx>
      <c:valAx>
        <c:axId val="44316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048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老服系!$C$138:$C$144</c:f>
              <c:numCache>
                <c:formatCode>0.00%</c:formatCode>
                <c:ptCount val="7"/>
                <c:pt idx="0">
                  <c:v>0.16666666666666699</c:v>
                </c:pt>
                <c:pt idx="1">
                  <c:v>0.16666666666666699</c:v>
                </c:pt>
                <c:pt idx="2">
                  <c:v>0.16666666666666699</c:v>
                </c:pt>
                <c:pt idx="3">
                  <c:v>0.16666666666666699</c:v>
                </c:pt>
                <c:pt idx="4">
                  <c:v>0.16666666666666699</c:v>
                </c:pt>
                <c:pt idx="5">
                  <c:v>0.16666666666666699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4-4B75-BC44-29027528D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264"/>
        <c:axId val="443173752"/>
      </c:barChart>
      <c:catAx>
        <c:axId val="44316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3752"/>
        <c:crosses val="autoZero"/>
        <c:auto val="1"/>
        <c:lblAlgn val="ctr"/>
        <c:lblOffset val="100"/>
        <c:noMultiLvlLbl val="0"/>
      </c:catAx>
      <c:valAx>
        <c:axId val="44317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老服系!$C$148:$C$161</c:f>
              <c:numCache>
                <c:formatCode>0.00%</c:formatCode>
                <c:ptCount val="14"/>
                <c:pt idx="0">
                  <c:v>0.05</c:v>
                </c:pt>
                <c:pt idx="1">
                  <c:v>0.2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0.15</c:v>
                </c:pt>
                <c:pt idx="7">
                  <c:v>0</c:v>
                </c:pt>
                <c:pt idx="8">
                  <c:v>0.15</c:v>
                </c:pt>
                <c:pt idx="9">
                  <c:v>0</c:v>
                </c:pt>
                <c:pt idx="10">
                  <c:v>0.15</c:v>
                </c:pt>
                <c:pt idx="11">
                  <c:v>0.05</c:v>
                </c:pt>
                <c:pt idx="12">
                  <c:v>0.05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9-4D16-8C28-3B177BB2E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3360"/>
        <c:axId val="443171400"/>
      </c:barChart>
      <c:catAx>
        <c:axId val="44317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400"/>
        <c:crosses val="autoZero"/>
        <c:auto val="1"/>
        <c:lblAlgn val="ctr"/>
        <c:lblOffset val="100"/>
        <c:noMultiLvlLbl val="0"/>
      </c:catAx>
      <c:valAx>
        <c:axId val="44317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老服系!$C$165:$C$166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D-4327-A429-44DBA9033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1008"/>
        <c:axId val="443170224"/>
      </c:barChart>
      <c:catAx>
        <c:axId val="4431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0224"/>
        <c:crosses val="autoZero"/>
        <c:auto val="1"/>
        <c:lblAlgn val="ctr"/>
        <c:lblOffset val="100"/>
        <c:noMultiLvlLbl val="0"/>
      </c:catAx>
      <c:valAx>
        <c:axId val="44317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中護學院!$C$24:$C$28</c:f>
              <c:numCache>
                <c:formatCode>0.00%</c:formatCode>
                <c:ptCount val="5"/>
                <c:pt idx="0">
                  <c:v>0.90196078431372595</c:v>
                </c:pt>
                <c:pt idx="1">
                  <c:v>9.8039215686274495E-2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0-454F-A8C9-EF7C85836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388616"/>
        <c:axId val="229389008"/>
      </c:barChart>
      <c:catAx>
        <c:axId val="22938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9008"/>
        <c:crosses val="autoZero"/>
        <c:auto val="1"/>
        <c:lblAlgn val="ctr"/>
        <c:lblOffset val="100"/>
        <c:noMultiLvlLbl val="0"/>
      </c:catAx>
      <c:valAx>
        <c:axId val="22938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938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老服系!$A$170:$A$171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老服系!$C$170:$C$171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8-4F53-8AB3-F0E10ADDE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4536"/>
        <c:axId val="443171792"/>
      </c:barChart>
      <c:catAx>
        <c:axId val="44317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1792"/>
        <c:crosses val="autoZero"/>
        <c:auto val="1"/>
        <c:lblAlgn val="ctr"/>
        <c:lblOffset val="100"/>
        <c:noMultiLvlLbl val="0"/>
      </c:catAx>
      <c:valAx>
        <c:axId val="4431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4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美容系!$C$5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美容系!$C$6:$C$10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F-411C-995B-0C199647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美容系!$C$14:$C$18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14-476E-AC17-839BE5A16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美容系!$C$120:$C$124</c:f>
              <c:numCache>
                <c:formatCode>0.00%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5-4A01-9531-B140F6BD3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美容系!$C$24:$C$28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5-4D0A-AB7B-C212548DF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美容系!$C$32:$C$36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C1-9EA3-C6AC19421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美容系!$C$40:$C$44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0-4F63-A748-A9EF4DD7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美容系!$C$48:$C$52</c:f>
              <c:numCache>
                <c:formatCode>0.00%</c:formatCode>
                <c:ptCount val="5"/>
                <c:pt idx="0">
                  <c:v>0.4</c:v>
                </c:pt>
                <c:pt idx="1">
                  <c:v>0.4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A-4F3E-8E16-15B02D80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美容系!$C$56:$C$60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9F-454B-A1A4-1ADC5FA86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美容系!$C$64:$C$68</c:f>
              <c:numCache>
                <c:formatCode>0.00%</c:formatCode>
                <c:ptCount val="5"/>
                <c:pt idx="0">
                  <c:v>0.4</c:v>
                </c:pt>
                <c:pt idx="1">
                  <c:v>0.4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7-4D1E-8B91-AC0EAE5A8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中護學院!$C$32:$C$36</c:f>
              <c:numCache>
                <c:formatCode>0.00%</c:formatCode>
                <c:ptCount val="5"/>
                <c:pt idx="0">
                  <c:v>0.90196078431372595</c:v>
                </c:pt>
                <c:pt idx="1">
                  <c:v>9.8039215686274495E-2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C-43BA-83DD-99BEF3E09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6288"/>
        <c:axId val="441126680"/>
      </c:barChart>
      <c:catAx>
        <c:axId val="44112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6680"/>
        <c:crosses val="autoZero"/>
        <c:auto val="1"/>
        <c:lblAlgn val="ctr"/>
        <c:lblOffset val="100"/>
        <c:noMultiLvlLbl val="0"/>
      </c:catAx>
      <c:valAx>
        <c:axId val="44112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美容系!$C$72:$C$76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5-41C1-8251-3834F49DB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美容系!$C$80:$C$84</c:f>
              <c:numCache>
                <c:formatCode>0.00%</c:formatCode>
                <c:ptCount val="5"/>
                <c:pt idx="0">
                  <c:v>0.2</c:v>
                </c:pt>
                <c:pt idx="1">
                  <c:v>0.6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EF-4988-AC72-2A6E69076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美容系!$C$88:$C$92</c:f>
              <c:numCache>
                <c:formatCode>0.00%</c:formatCode>
                <c:ptCount val="5"/>
                <c:pt idx="0">
                  <c:v>0.2</c:v>
                </c:pt>
                <c:pt idx="1">
                  <c:v>0.6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3-482A-86D8-71D95154B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美容系!$C$96:$C$100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4-4D6A-BC89-8EAB35184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美容系!$C$104:$C$108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D-4C4A-A770-79134D74E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美容系!$C$112:$C$116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6-48DA-804B-EA96A99AB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美容系!$C$130:$C$134</c:f>
              <c:numCache>
                <c:formatCode>0.00%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5-4F9B-A1A4-1AEEE6FF3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美容系!$C$138:$C$144</c:f>
              <c:numCache>
                <c:formatCode>0.00%</c:formatCode>
                <c:ptCount val="7"/>
                <c:pt idx="0">
                  <c:v>0.35714285714285698</c:v>
                </c:pt>
                <c:pt idx="1">
                  <c:v>0.214285714285714</c:v>
                </c:pt>
                <c:pt idx="2">
                  <c:v>0.214285714285714</c:v>
                </c:pt>
                <c:pt idx="3">
                  <c:v>0.14285714285714299</c:v>
                </c:pt>
                <c:pt idx="4">
                  <c:v>0</c:v>
                </c:pt>
                <c:pt idx="5">
                  <c:v>7.1428571428571397E-2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0-4699-8A2F-74BCC6F04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美容系!$C$148:$C$161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9.0909090909090898E-2</c:v>
                </c:pt>
                <c:pt idx="2">
                  <c:v>0</c:v>
                </c:pt>
                <c:pt idx="3">
                  <c:v>4.5454545454545497E-2</c:v>
                </c:pt>
                <c:pt idx="4">
                  <c:v>0</c:v>
                </c:pt>
                <c:pt idx="5">
                  <c:v>0.18181818181818199</c:v>
                </c:pt>
                <c:pt idx="6">
                  <c:v>0.22727272727272699</c:v>
                </c:pt>
                <c:pt idx="7">
                  <c:v>0</c:v>
                </c:pt>
                <c:pt idx="8">
                  <c:v>0.13636363636363599</c:v>
                </c:pt>
                <c:pt idx="9">
                  <c:v>0</c:v>
                </c:pt>
                <c:pt idx="10">
                  <c:v>0.18181818181818199</c:v>
                </c:pt>
                <c:pt idx="11">
                  <c:v>0</c:v>
                </c:pt>
                <c:pt idx="12">
                  <c:v>0.13636363636363599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C-4D96-AEFA-C9CA409A7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美容系!$C$165:$C$166</c:f>
              <c:numCache>
                <c:formatCode>0.00%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3-4BB7-8BD3-62328DCD9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中護學院!$C$40:$C$44</c:f>
              <c:numCache>
                <c:formatCode>0.00%</c:formatCode>
                <c:ptCount val="5"/>
                <c:pt idx="0">
                  <c:v>0.90196078431372595</c:v>
                </c:pt>
                <c:pt idx="1">
                  <c:v>9.8039215686274495E-2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6-4830-8B27-A7C828BF2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7856"/>
        <c:axId val="441123544"/>
      </c:barChart>
      <c:catAx>
        <c:axId val="44112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3544"/>
        <c:crosses val="autoZero"/>
        <c:auto val="1"/>
        <c:lblAlgn val="ctr"/>
        <c:lblOffset val="100"/>
        <c:noMultiLvlLbl val="0"/>
      </c:catAx>
      <c:valAx>
        <c:axId val="441123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美容系!$C$170:$C$171</c:f>
              <c:numCache>
                <c:formatCode>0.00%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9-4019-AE2C-8E3C19B04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護理系!$C$5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護理系!$C$6:$C$10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8-4784-BB97-50ED05B3F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2288"/>
        <c:axId val="444811112"/>
      </c:barChart>
      <c:catAx>
        <c:axId val="4448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112"/>
        <c:crosses val="autoZero"/>
        <c:auto val="1"/>
        <c:lblAlgn val="ctr"/>
        <c:lblOffset val="100"/>
        <c:noMultiLvlLbl val="0"/>
      </c:catAx>
      <c:valAx>
        <c:axId val="44481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護理系!$C$14:$C$18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B-4365-84A7-79046C61F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168"/>
        <c:axId val="444817384"/>
      </c:barChart>
      <c:catAx>
        <c:axId val="44481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384"/>
        <c:crosses val="autoZero"/>
        <c:auto val="1"/>
        <c:lblAlgn val="ctr"/>
        <c:lblOffset val="100"/>
        <c:noMultiLvlLbl val="0"/>
      </c:catAx>
      <c:valAx>
        <c:axId val="44481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護理系!$C$120:$C$124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D-41F5-97B3-BF3FB6C39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1896"/>
        <c:axId val="444819736"/>
      </c:barChart>
      <c:catAx>
        <c:axId val="44481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736"/>
        <c:crosses val="autoZero"/>
        <c:auto val="1"/>
        <c:lblAlgn val="ctr"/>
        <c:lblOffset val="100"/>
        <c:noMultiLvlLbl val="0"/>
      </c:catAx>
      <c:valAx>
        <c:axId val="44481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護理系!$C$24:$C$28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0-4843-9BDE-4E31CC71C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09544"/>
        <c:axId val="444816208"/>
      </c:barChart>
      <c:catAx>
        <c:axId val="44480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208"/>
        <c:crosses val="autoZero"/>
        <c:auto val="1"/>
        <c:lblAlgn val="ctr"/>
        <c:lblOffset val="100"/>
        <c:noMultiLvlLbl val="0"/>
      </c:catAx>
      <c:valAx>
        <c:axId val="44481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0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護理系!$C$32:$C$36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7-4D68-B9B1-A0F8C130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4248"/>
        <c:axId val="444814640"/>
      </c:barChart>
      <c:catAx>
        <c:axId val="44481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640"/>
        <c:crosses val="autoZero"/>
        <c:auto val="1"/>
        <c:lblAlgn val="ctr"/>
        <c:lblOffset val="100"/>
        <c:noMultiLvlLbl val="0"/>
      </c:catAx>
      <c:valAx>
        <c:axId val="44481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護理系!$C$40:$C$44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6-4F6A-B084-27851834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7776"/>
        <c:axId val="444819344"/>
      </c:barChart>
      <c:catAx>
        <c:axId val="4448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344"/>
        <c:crosses val="autoZero"/>
        <c:auto val="1"/>
        <c:lblAlgn val="ctr"/>
        <c:lblOffset val="100"/>
        <c:noMultiLvlLbl val="0"/>
      </c:catAx>
      <c:valAx>
        <c:axId val="44481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護理系!$C$48:$C$52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B-438E-B6F5-8F42C1C61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1696"/>
        <c:axId val="444822872"/>
      </c:barChart>
      <c:catAx>
        <c:axId val="4448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872"/>
        <c:crosses val="autoZero"/>
        <c:auto val="1"/>
        <c:lblAlgn val="ctr"/>
        <c:lblOffset val="100"/>
        <c:noMultiLvlLbl val="0"/>
      </c:catAx>
      <c:valAx>
        <c:axId val="44482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護理系!$C$56:$C$60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5-46D2-993B-699D80A29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088"/>
        <c:axId val="444824048"/>
      </c:barChart>
      <c:catAx>
        <c:axId val="44482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048"/>
        <c:crosses val="autoZero"/>
        <c:auto val="1"/>
        <c:lblAlgn val="ctr"/>
        <c:lblOffset val="100"/>
        <c:noMultiLvlLbl val="0"/>
      </c:catAx>
      <c:valAx>
        <c:axId val="44482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護理系!$C$64:$C$68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F-4BAF-90C2-FB032B390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480"/>
        <c:axId val="444824440"/>
      </c:barChart>
      <c:catAx>
        <c:axId val="44482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440"/>
        <c:crosses val="autoZero"/>
        <c:auto val="1"/>
        <c:lblAlgn val="ctr"/>
        <c:lblOffset val="100"/>
        <c:noMultiLvlLbl val="0"/>
      </c:catAx>
      <c:valAx>
        <c:axId val="444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中護學院!$C$48:$C$52</c:f>
              <c:numCache>
                <c:formatCode>0.00%</c:formatCode>
                <c:ptCount val="5"/>
                <c:pt idx="0">
                  <c:v>0.88235294117647101</c:v>
                </c:pt>
                <c:pt idx="1">
                  <c:v>9.8039215686274495E-2</c:v>
                </c:pt>
                <c:pt idx="2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7-4925-A976-B656AD936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8248"/>
        <c:axId val="441127072"/>
      </c:barChart>
      <c:catAx>
        <c:axId val="44112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072"/>
        <c:crosses val="autoZero"/>
        <c:auto val="1"/>
        <c:lblAlgn val="ctr"/>
        <c:lblOffset val="100"/>
        <c:noMultiLvlLbl val="0"/>
      </c:catAx>
      <c:valAx>
        <c:axId val="44112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護理系!$C$72:$C$76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9-43B8-ADE8-C69DAA6A5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7368"/>
        <c:axId val="445677960"/>
      </c:barChart>
      <c:catAx>
        <c:axId val="44568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960"/>
        <c:crosses val="autoZero"/>
        <c:auto val="1"/>
        <c:lblAlgn val="ctr"/>
        <c:lblOffset val="100"/>
        <c:noMultiLvlLbl val="0"/>
      </c:catAx>
      <c:valAx>
        <c:axId val="44567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護理系!$C$80:$C$84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7-4709-8A4A-AEA718001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192"/>
        <c:axId val="445685800"/>
      </c:barChart>
      <c:catAx>
        <c:axId val="44568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800"/>
        <c:crosses val="autoZero"/>
        <c:auto val="1"/>
        <c:lblAlgn val="ctr"/>
        <c:lblOffset val="100"/>
        <c:noMultiLvlLbl val="0"/>
      </c:catAx>
      <c:valAx>
        <c:axId val="44568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護理系!$C$88:$C$92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6-494A-B2AE-E373E836B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3448"/>
        <c:axId val="445683056"/>
      </c:barChart>
      <c:catAx>
        <c:axId val="44568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056"/>
        <c:crosses val="autoZero"/>
        <c:auto val="1"/>
        <c:lblAlgn val="ctr"/>
        <c:lblOffset val="100"/>
        <c:noMultiLvlLbl val="0"/>
      </c:catAx>
      <c:valAx>
        <c:axId val="44568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護理系!$C$96:$C$100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C-4F46-B0F3-EAF05A6EC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936"/>
        <c:axId val="445677568"/>
      </c:barChart>
      <c:catAx>
        <c:axId val="44568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568"/>
        <c:crosses val="autoZero"/>
        <c:auto val="1"/>
        <c:lblAlgn val="ctr"/>
        <c:lblOffset val="100"/>
        <c:noMultiLvlLbl val="0"/>
      </c:catAx>
      <c:valAx>
        <c:axId val="44567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護理系!$C$104:$C$108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1-42D9-AF81-4D7C6A4BC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976"/>
        <c:axId val="445687760"/>
      </c:barChart>
      <c:catAx>
        <c:axId val="44568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760"/>
        <c:crosses val="autoZero"/>
        <c:auto val="1"/>
        <c:lblAlgn val="ctr"/>
        <c:lblOffset val="100"/>
        <c:noMultiLvlLbl val="0"/>
      </c:catAx>
      <c:valAx>
        <c:axId val="44568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護理系!$C$112:$C$116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4-4128-9D83-ECEE9EE7F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352"/>
        <c:axId val="445688544"/>
      </c:barChart>
      <c:catAx>
        <c:axId val="44567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544"/>
        <c:crosses val="autoZero"/>
        <c:auto val="1"/>
        <c:lblAlgn val="ctr"/>
        <c:lblOffset val="100"/>
        <c:noMultiLvlLbl val="0"/>
      </c:catAx>
      <c:valAx>
        <c:axId val="4456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護理系!$C$130:$C$134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F-4CF7-9936-1EA555025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744"/>
        <c:axId val="445679920"/>
      </c:barChart>
      <c:catAx>
        <c:axId val="44567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920"/>
        <c:crosses val="autoZero"/>
        <c:auto val="1"/>
        <c:lblAlgn val="ctr"/>
        <c:lblOffset val="100"/>
        <c:noMultiLvlLbl val="0"/>
      </c:catAx>
      <c:valAx>
        <c:axId val="4456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護理系!$C$138:$C$144</c:f>
              <c:numCache>
                <c:formatCode>0.00%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8-42E3-9EBB-EA29F988A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152"/>
        <c:axId val="445680312"/>
      </c:barChart>
      <c:catAx>
        <c:axId val="44568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0312"/>
        <c:crosses val="autoZero"/>
        <c:auto val="1"/>
        <c:lblAlgn val="ctr"/>
        <c:lblOffset val="100"/>
        <c:noMultiLvlLbl val="0"/>
      </c:catAx>
      <c:valAx>
        <c:axId val="44568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護理系!$C$148:$C$161</c:f>
              <c:numCache>
                <c:formatCode>0.00%</c:formatCode>
                <c:ptCount val="14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4-48BC-BDFA-6D2B43A72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1096"/>
        <c:axId val="445689328"/>
      </c:barChart>
      <c:catAx>
        <c:axId val="44568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9328"/>
        <c:crosses val="autoZero"/>
        <c:auto val="1"/>
        <c:lblAlgn val="ctr"/>
        <c:lblOffset val="100"/>
        <c:noMultiLvlLbl val="0"/>
      </c:catAx>
      <c:valAx>
        <c:axId val="44568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護理系!$C$165:$C$166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5-49D0-9D15-C7CA0271D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4232"/>
        <c:axId val="445679136"/>
      </c:barChart>
      <c:catAx>
        <c:axId val="44568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136"/>
        <c:crosses val="autoZero"/>
        <c:auto val="1"/>
        <c:lblAlgn val="ctr"/>
        <c:lblOffset val="100"/>
        <c:noMultiLvlLbl val="0"/>
      </c:catAx>
      <c:valAx>
        <c:axId val="445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中護學院!$C$56:$C$60</c:f>
              <c:numCache>
                <c:formatCode>0.00%</c:formatCode>
                <c:ptCount val="5"/>
                <c:pt idx="0">
                  <c:v>0.90196078431372595</c:v>
                </c:pt>
                <c:pt idx="1">
                  <c:v>9.8039215686274495E-2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A-4076-B4D7-D5EFADBF1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5896"/>
        <c:axId val="441123936"/>
      </c:barChart>
      <c:catAx>
        <c:axId val="44112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3936"/>
        <c:crosses val="autoZero"/>
        <c:auto val="1"/>
        <c:lblAlgn val="ctr"/>
        <c:lblOffset val="100"/>
        <c:noMultiLvlLbl val="0"/>
      </c:catAx>
      <c:valAx>
        <c:axId val="4411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護理系!$A$170:$A$171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護理系!$C$170:$C$171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C-4949-9CE7-0566A748A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5408"/>
        <c:axId val="445690504"/>
      </c:barChart>
      <c:catAx>
        <c:axId val="4456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90504"/>
        <c:crosses val="autoZero"/>
        <c:auto val="1"/>
        <c:lblAlgn val="ctr"/>
        <c:lblOffset val="100"/>
        <c:noMultiLvlLbl val="0"/>
      </c:catAx>
      <c:valAx>
        <c:axId val="44569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美容系!$C$5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護理系!$C$6:$C$10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7-487B-A3A9-0D5267AC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護理系!$C$14:$C$18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6-493B-82CC-B988354E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護理系!$C$120:$C$124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E-464C-B82F-BE00BF1A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護理系!$C$24:$C$28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0-45E3-9D5F-AB026ED74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護理系!$C$32:$C$36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9-4972-B6A3-BF44535B1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護理系!$C$40:$C$44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A-49B2-97F9-D559F7D28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護理系!$C$48:$C$52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2-4FD4-A229-CB920C80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護理系!$C$56:$C$60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5-4BB2-A897-1737BF6E0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護理系!$C$64:$C$68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D-43BB-87CB-81DF8783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中護學院!$A$64:$A$68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中護學院!$C$64:$C$68</c:f>
              <c:numCache>
                <c:formatCode>0.00%</c:formatCode>
                <c:ptCount val="5"/>
                <c:pt idx="0">
                  <c:v>0.90196078431372595</c:v>
                </c:pt>
                <c:pt idx="1">
                  <c:v>7.8431372549019607E-2</c:v>
                </c:pt>
                <c:pt idx="2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6-4DDD-9C1E-E959AD1D8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24720"/>
        <c:axId val="441127464"/>
      </c:barChart>
      <c:catAx>
        <c:axId val="44112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7464"/>
        <c:crosses val="autoZero"/>
        <c:auto val="1"/>
        <c:lblAlgn val="ctr"/>
        <c:lblOffset val="100"/>
        <c:noMultiLvlLbl val="0"/>
      </c:catAx>
      <c:valAx>
        <c:axId val="44112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12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護理系!$C$72:$C$76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3-4ACC-ADF3-E327DD7BE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護理系!$C$80:$C$84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F-4C12-B8BF-2D55BFDAF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護理系!$C$88:$C$92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C-4658-9F48-B6EA89124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護理系!$C$96:$C$100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E-4B99-A872-0782EA685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護理系!$C$104:$C$108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9-4C4B-80D5-AB61DCDCE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護理系!$C$112:$C$116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A-4C50-AF9D-4AE4ADBEE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護理系!$C$130:$C$134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F-4261-87A2-CD86E6523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護理系!$C$138:$C$144</c:f>
              <c:numCache>
                <c:formatCode>0.00%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9-418A-BABD-59222C2BF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護理系!$C$148:$C$161</c:f>
              <c:numCache>
                <c:formatCode>0.00%</c:formatCode>
                <c:ptCount val="14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6-4EB3-8725-F59D08F74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美容系!$A$165:$A$166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護理系!$C$165:$C$166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1-4D33-84D5-EFA7663F8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26" Type="http://schemas.openxmlformats.org/officeDocument/2006/relationships/chart" Target="../charts/chart86.xml"/><Relationship Id="rId39" Type="http://schemas.openxmlformats.org/officeDocument/2006/relationships/chart" Target="../charts/chart99.xml"/><Relationship Id="rId21" Type="http://schemas.openxmlformats.org/officeDocument/2006/relationships/chart" Target="../charts/chart81.xml"/><Relationship Id="rId34" Type="http://schemas.openxmlformats.org/officeDocument/2006/relationships/chart" Target="../charts/chart94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5" Type="http://schemas.openxmlformats.org/officeDocument/2006/relationships/chart" Target="../charts/chart85.xml"/><Relationship Id="rId33" Type="http://schemas.openxmlformats.org/officeDocument/2006/relationships/chart" Target="../charts/chart93.xml"/><Relationship Id="rId38" Type="http://schemas.openxmlformats.org/officeDocument/2006/relationships/chart" Target="../charts/chart98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29" Type="http://schemas.openxmlformats.org/officeDocument/2006/relationships/chart" Target="../charts/chart89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24" Type="http://schemas.openxmlformats.org/officeDocument/2006/relationships/chart" Target="../charts/chart84.xml"/><Relationship Id="rId32" Type="http://schemas.openxmlformats.org/officeDocument/2006/relationships/chart" Target="../charts/chart92.xml"/><Relationship Id="rId37" Type="http://schemas.openxmlformats.org/officeDocument/2006/relationships/chart" Target="../charts/chart97.xml"/><Relationship Id="rId40" Type="http://schemas.openxmlformats.org/officeDocument/2006/relationships/chart" Target="../charts/chart100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23" Type="http://schemas.openxmlformats.org/officeDocument/2006/relationships/chart" Target="../charts/chart83.xml"/><Relationship Id="rId28" Type="http://schemas.openxmlformats.org/officeDocument/2006/relationships/chart" Target="../charts/chart88.xml"/><Relationship Id="rId36" Type="http://schemas.openxmlformats.org/officeDocument/2006/relationships/chart" Target="../charts/chart96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31" Type="http://schemas.openxmlformats.org/officeDocument/2006/relationships/chart" Target="../charts/chart91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Relationship Id="rId22" Type="http://schemas.openxmlformats.org/officeDocument/2006/relationships/chart" Target="../charts/chart82.xml"/><Relationship Id="rId27" Type="http://schemas.openxmlformats.org/officeDocument/2006/relationships/chart" Target="../charts/chart87.xml"/><Relationship Id="rId30" Type="http://schemas.openxmlformats.org/officeDocument/2006/relationships/chart" Target="../charts/chart90.xml"/><Relationship Id="rId35" Type="http://schemas.openxmlformats.org/officeDocument/2006/relationships/chart" Target="../charts/chart95.xml"/><Relationship Id="rId8" Type="http://schemas.openxmlformats.org/officeDocument/2006/relationships/chart" Target="../charts/chart68.xml"/><Relationship Id="rId3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2" name="圖表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23" name="圖表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24" name="圖表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25" name="圖表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26" name="圖表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27" name="圖表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28" name="圖表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29" name="圖表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30" name="圖表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31" name="圖表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32" name="圖表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33" name="圖表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34" name="圖表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35" name="圖表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36" name="圖表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37" name="圖表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38" name="圖表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39" name="圖表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40" name="圖表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41" name="圖表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showZeros="0" tabSelected="1" workbookViewId="0">
      <selection sqref="A1:I1"/>
    </sheetView>
  </sheetViews>
  <sheetFormatPr defaultColWidth="9" defaultRowHeight="16.5" x14ac:dyDescent="0.25"/>
  <cols>
    <col min="1" max="1" width="56.625" style="1" customWidth="1"/>
    <col min="2" max="2" width="5.5" style="1" customWidth="1"/>
    <col min="3" max="3" width="9.5" style="2" customWidth="1"/>
    <col min="4" max="4" width="7.5" style="1" customWidth="1"/>
    <col min="5" max="16384" width="9" style="1"/>
  </cols>
  <sheetData>
    <row r="1" spans="1:9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1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3" t="s">
        <v>2</v>
      </c>
    </row>
    <row r="5" spans="1:9" x14ac:dyDescent="0.25">
      <c r="A5" s="4" t="s">
        <v>3</v>
      </c>
      <c r="B5" s="5" t="s">
        <v>4</v>
      </c>
      <c r="C5" s="6" t="s">
        <v>5</v>
      </c>
    </row>
    <row r="6" spans="1:9" x14ac:dyDescent="0.25">
      <c r="A6" s="5" t="s">
        <v>6</v>
      </c>
      <c r="B6" s="5">
        <f>美容系!B6+老服系!B6+護理系!B6</f>
        <v>46</v>
      </c>
      <c r="C6" s="6">
        <f>B6/B11</f>
        <v>0.90196078431372595</v>
      </c>
    </row>
    <row r="7" spans="1:9" x14ac:dyDescent="0.25">
      <c r="A7" s="5" t="s">
        <v>7</v>
      </c>
      <c r="B7" s="5">
        <f>美容系!B7+老服系!B7+護理系!B7</f>
        <v>5</v>
      </c>
      <c r="C7" s="6">
        <f>B7/B11</f>
        <v>9.8039215686274495E-2</v>
      </c>
    </row>
    <row r="8" spans="1:9" x14ac:dyDescent="0.25">
      <c r="A8" s="5" t="s">
        <v>8</v>
      </c>
      <c r="B8" s="5">
        <f>美容系!B8+老服系!B8+護理系!B8</f>
        <v>0</v>
      </c>
      <c r="C8" s="6">
        <f>B8/B11</f>
        <v>0</v>
      </c>
    </row>
    <row r="9" spans="1:9" x14ac:dyDescent="0.25">
      <c r="A9" s="5" t="s">
        <v>9</v>
      </c>
      <c r="B9" s="5">
        <f>美容系!B9+老服系!B9+護理系!B9</f>
        <v>0</v>
      </c>
      <c r="C9" s="6"/>
    </row>
    <row r="10" spans="1:9" x14ac:dyDescent="0.25">
      <c r="A10" s="5" t="s">
        <v>10</v>
      </c>
      <c r="B10" s="5">
        <f>美容系!B10+老服系!B10+護理系!B10</f>
        <v>0</v>
      </c>
      <c r="C10" s="6"/>
    </row>
    <row r="11" spans="1:9" x14ac:dyDescent="0.25">
      <c r="A11" s="7" t="s">
        <v>11</v>
      </c>
      <c r="B11" s="7">
        <f>SUM(B6:B10)</f>
        <v>51</v>
      </c>
      <c r="C11" s="8">
        <f>SUM(C6:C10)</f>
        <v>1</v>
      </c>
      <c r="D11" s="9"/>
    </row>
    <row r="12" spans="1:9" x14ac:dyDescent="0.25">
      <c r="B12" s="9">
        <v>0</v>
      </c>
      <c r="C12" s="10"/>
      <c r="D12" s="9"/>
    </row>
    <row r="13" spans="1:9" x14ac:dyDescent="0.25">
      <c r="A13" s="4" t="s">
        <v>12</v>
      </c>
      <c r="B13" s="5" t="s">
        <v>4</v>
      </c>
      <c r="C13" s="6" t="s">
        <v>5</v>
      </c>
    </row>
    <row r="14" spans="1:9" x14ac:dyDescent="0.25">
      <c r="A14" s="5" t="s">
        <v>6</v>
      </c>
      <c r="B14" s="5">
        <f>美容系!B14+老服系!B14+護理系!B14</f>
        <v>45</v>
      </c>
      <c r="C14" s="6">
        <f>B14/B19</f>
        <v>0.88235294117647101</v>
      </c>
    </row>
    <row r="15" spans="1:9" x14ac:dyDescent="0.25">
      <c r="A15" s="5" t="s">
        <v>7</v>
      </c>
      <c r="B15" s="5">
        <f>美容系!B15+老服系!B15+護理系!B15</f>
        <v>6</v>
      </c>
      <c r="C15" s="6">
        <f>B15/B19</f>
        <v>0.11764705882352899</v>
      </c>
    </row>
    <row r="16" spans="1:9" x14ac:dyDescent="0.25">
      <c r="A16" s="5" t="s">
        <v>8</v>
      </c>
      <c r="B16" s="5">
        <f>美容系!B16+老服系!B16+護理系!B16</f>
        <v>0</v>
      </c>
      <c r="C16" s="6">
        <f>B16/B19</f>
        <v>0</v>
      </c>
    </row>
    <row r="17" spans="1:4" x14ac:dyDescent="0.25">
      <c r="A17" s="5" t="s">
        <v>9</v>
      </c>
      <c r="B17" s="5">
        <f>美容系!B17+老服系!B17+護理系!B17</f>
        <v>0</v>
      </c>
      <c r="C17" s="6"/>
    </row>
    <row r="18" spans="1:4" x14ac:dyDescent="0.25">
      <c r="A18" s="5" t="s">
        <v>10</v>
      </c>
      <c r="B18" s="5">
        <f>美容系!B18+老服系!B18+護理系!B18</f>
        <v>0</v>
      </c>
      <c r="C18" s="6"/>
      <c r="D18" s="9"/>
    </row>
    <row r="19" spans="1:4" x14ac:dyDescent="0.25">
      <c r="A19" s="7" t="s">
        <v>11</v>
      </c>
      <c r="B19" s="7">
        <f>SUM(B14:B18)</f>
        <v>51</v>
      </c>
      <c r="C19" s="8">
        <v>1</v>
      </c>
    </row>
    <row r="20" spans="1:4" x14ac:dyDescent="0.25">
      <c r="B20" s="1">
        <v>0</v>
      </c>
    </row>
    <row r="21" spans="1:4" x14ac:dyDescent="0.25">
      <c r="A21" s="3" t="s">
        <v>13</v>
      </c>
      <c r="B21" s="1">
        <v>0</v>
      </c>
    </row>
    <row r="22" spans="1:4" x14ac:dyDescent="0.25">
      <c r="B22" s="1">
        <v>0</v>
      </c>
      <c r="D22" s="9"/>
    </row>
    <row r="23" spans="1:4" x14ac:dyDescent="0.25">
      <c r="A23" s="4" t="s">
        <v>14</v>
      </c>
      <c r="B23" s="5" t="s">
        <v>4</v>
      </c>
      <c r="C23" s="6" t="s">
        <v>5</v>
      </c>
      <c r="D23" s="9"/>
    </row>
    <row r="24" spans="1:4" x14ac:dyDescent="0.25">
      <c r="A24" s="5" t="s">
        <v>6</v>
      </c>
      <c r="B24" s="5">
        <f>美容系!B24+老服系!B24+護理系!B24</f>
        <v>46</v>
      </c>
      <c r="C24" s="6">
        <f>B24/B29</f>
        <v>0.90196078431372595</v>
      </c>
      <c r="D24" s="9"/>
    </row>
    <row r="25" spans="1:4" x14ac:dyDescent="0.25">
      <c r="A25" s="5" t="s">
        <v>7</v>
      </c>
      <c r="B25" s="5">
        <f>美容系!B25+老服系!B25+護理系!B25</f>
        <v>5</v>
      </c>
      <c r="C25" s="6">
        <f>B25/B29</f>
        <v>9.8039215686274495E-2</v>
      </c>
      <c r="D25" s="9"/>
    </row>
    <row r="26" spans="1:4" x14ac:dyDescent="0.25">
      <c r="A26" s="5" t="s">
        <v>8</v>
      </c>
      <c r="B26" s="5">
        <f>美容系!B26+老服系!B26+護理系!B26</f>
        <v>0</v>
      </c>
      <c r="C26" s="6">
        <f>B26/B29</f>
        <v>0</v>
      </c>
      <c r="D26" s="9"/>
    </row>
    <row r="27" spans="1:4" x14ac:dyDescent="0.25">
      <c r="A27" s="5" t="s">
        <v>9</v>
      </c>
      <c r="B27" s="5">
        <f>美容系!B27+老服系!B27+護理系!B27</f>
        <v>0</v>
      </c>
      <c r="C27" s="6"/>
    </row>
    <row r="28" spans="1:4" x14ac:dyDescent="0.25">
      <c r="A28" s="5" t="s">
        <v>10</v>
      </c>
      <c r="B28" s="5">
        <f>美容系!B28+老服系!B28+護理系!B28</f>
        <v>0</v>
      </c>
      <c r="C28" s="6"/>
    </row>
    <row r="29" spans="1:4" x14ac:dyDescent="0.25">
      <c r="A29" s="7" t="s">
        <v>11</v>
      </c>
      <c r="B29" s="7">
        <f>SUM(B24:B28)</f>
        <v>51</v>
      </c>
      <c r="C29" s="8">
        <v>1</v>
      </c>
    </row>
    <row r="30" spans="1:4" x14ac:dyDescent="0.25">
      <c r="B30" s="1">
        <v>0</v>
      </c>
    </row>
    <row r="31" spans="1:4" x14ac:dyDescent="0.25">
      <c r="A31" s="4" t="s">
        <v>15</v>
      </c>
      <c r="B31" s="5" t="s">
        <v>4</v>
      </c>
      <c r="C31" s="6" t="s">
        <v>5</v>
      </c>
    </row>
    <row r="32" spans="1:4" x14ac:dyDescent="0.25">
      <c r="A32" s="5" t="s">
        <v>6</v>
      </c>
      <c r="B32" s="5">
        <f>美容系!B32+老服系!B32+護理系!B32</f>
        <v>46</v>
      </c>
      <c r="C32" s="6">
        <f>B32/B37</f>
        <v>0.90196078431372595</v>
      </c>
    </row>
    <row r="33" spans="1:4" x14ac:dyDescent="0.25">
      <c r="A33" s="5" t="s">
        <v>7</v>
      </c>
      <c r="B33" s="5">
        <f>美容系!B33+老服系!B33+護理系!B33</f>
        <v>5</v>
      </c>
      <c r="C33" s="6">
        <f>B33/B37</f>
        <v>9.8039215686274495E-2</v>
      </c>
    </row>
    <row r="34" spans="1:4" x14ac:dyDescent="0.25">
      <c r="A34" s="5" t="s">
        <v>8</v>
      </c>
      <c r="B34" s="5">
        <f>美容系!B34+老服系!B34+護理系!B34</f>
        <v>0</v>
      </c>
      <c r="C34" s="6">
        <f>B34/B37</f>
        <v>0</v>
      </c>
    </row>
    <row r="35" spans="1:4" x14ac:dyDescent="0.25">
      <c r="A35" s="5" t="s">
        <v>9</v>
      </c>
      <c r="B35" s="5">
        <f>美容系!B35+老服系!B35+護理系!B35</f>
        <v>0</v>
      </c>
      <c r="C35" s="6"/>
    </row>
    <row r="36" spans="1:4" x14ac:dyDescent="0.25">
      <c r="A36" s="5" t="s">
        <v>10</v>
      </c>
      <c r="B36" s="5">
        <f>美容系!B36+老服系!B36+護理系!B36</f>
        <v>0</v>
      </c>
      <c r="C36" s="6"/>
      <c r="D36" s="9"/>
    </row>
    <row r="37" spans="1:4" x14ac:dyDescent="0.25">
      <c r="A37" s="7" t="s">
        <v>11</v>
      </c>
      <c r="B37" s="7">
        <f>SUM(B32:B36)</f>
        <v>51</v>
      </c>
      <c r="C37" s="8">
        <v>1</v>
      </c>
    </row>
    <row r="38" spans="1:4" x14ac:dyDescent="0.25">
      <c r="B38" s="1">
        <v>0</v>
      </c>
    </row>
    <row r="39" spans="1:4" x14ac:dyDescent="0.25">
      <c r="A39" s="4" t="s">
        <v>16</v>
      </c>
      <c r="B39" s="5" t="s">
        <v>4</v>
      </c>
      <c r="C39" s="6" t="s">
        <v>5</v>
      </c>
    </row>
    <row r="40" spans="1:4" x14ac:dyDescent="0.25">
      <c r="A40" s="5" t="s">
        <v>6</v>
      </c>
      <c r="B40" s="5">
        <f>美容系!B40+老服系!B40+護理系!B40</f>
        <v>46</v>
      </c>
      <c r="C40" s="6">
        <f>B40/B45</f>
        <v>0.90196078431372595</v>
      </c>
    </row>
    <row r="41" spans="1:4" x14ac:dyDescent="0.25">
      <c r="A41" s="5" t="s">
        <v>7</v>
      </c>
      <c r="B41" s="5">
        <f>美容系!B41+老服系!B41+護理系!B41</f>
        <v>5</v>
      </c>
      <c r="C41" s="6">
        <f>B41/B45</f>
        <v>9.8039215686274495E-2</v>
      </c>
    </row>
    <row r="42" spans="1:4" x14ac:dyDescent="0.25">
      <c r="A42" s="5" t="s">
        <v>8</v>
      </c>
      <c r="B42" s="5">
        <f>美容系!B42+老服系!B42+護理系!B42</f>
        <v>0</v>
      </c>
      <c r="C42" s="6">
        <f>B42/B45</f>
        <v>0</v>
      </c>
    </row>
    <row r="43" spans="1:4" x14ac:dyDescent="0.25">
      <c r="A43" s="5" t="s">
        <v>9</v>
      </c>
      <c r="B43" s="5">
        <f>美容系!B43+老服系!B43+護理系!B43</f>
        <v>0</v>
      </c>
      <c r="C43" s="6"/>
    </row>
    <row r="44" spans="1:4" x14ac:dyDescent="0.25">
      <c r="A44" s="5" t="s">
        <v>10</v>
      </c>
      <c r="B44" s="5">
        <f>美容系!B44+老服系!B44+護理系!B44</f>
        <v>0</v>
      </c>
      <c r="C44" s="6"/>
      <c r="D44" s="9"/>
    </row>
    <row r="45" spans="1:4" x14ac:dyDescent="0.25">
      <c r="A45" s="7" t="s">
        <v>11</v>
      </c>
      <c r="B45" s="7">
        <f>SUM(B40:B44)</f>
        <v>51</v>
      </c>
      <c r="C45" s="8">
        <v>1</v>
      </c>
    </row>
    <row r="46" spans="1:4" x14ac:dyDescent="0.25">
      <c r="B46" s="1">
        <v>0</v>
      </c>
    </row>
    <row r="47" spans="1:4" x14ac:dyDescent="0.25">
      <c r="A47" s="4" t="s">
        <v>17</v>
      </c>
      <c r="B47" s="5" t="s">
        <v>4</v>
      </c>
      <c r="C47" s="6" t="s">
        <v>5</v>
      </c>
    </row>
    <row r="48" spans="1:4" x14ac:dyDescent="0.25">
      <c r="A48" s="5" t="s">
        <v>6</v>
      </c>
      <c r="B48" s="5">
        <f>美容系!B48+老服系!B48+護理系!B48</f>
        <v>45</v>
      </c>
      <c r="C48" s="6">
        <f>B48/B53</f>
        <v>0.88235294117647101</v>
      </c>
    </row>
    <row r="49" spans="1:13" x14ac:dyDescent="0.25">
      <c r="A49" s="5" t="s">
        <v>7</v>
      </c>
      <c r="B49" s="5">
        <f>美容系!B49+老服系!B49+護理系!B49</f>
        <v>5</v>
      </c>
      <c r="C49" s="6">
        <f>B49/B53</f>
        <v>9.8039215686274495E-2</v>
      </c>
    </row>
    <row r="50" spans="1:13" x14ac:dyDescent="0.25">
      <c r="A50" s="5" t="s">
        <v>8</v>
      </c>
      <c r="B50" s="5">
        <f>美容系!B50+老服系!B50+護理系!B50</f>
        <v>1</v>
      </c>
      <c r="C50" s="6">
        <f>B50/B53</f>
        <v>1.9607843137254902E-2</v>
      </c>
    </row>
    <row r="51" spans="1:13" x14ac:dyDescent="0.25">
      <c r="A51" s="5" t="s">
        <v>9</v>
      </c>
      <c r="B51" s="5">
        <f>美容系!B51+老服系!B51+護理系!B51</f>
        <v>0</v>
      </c>
      <c r="C51" s="6"/>
    </row>
    <row r="52" spans="1:13" x14ac:dyDescent="0.25">
      <c r="A52" s="5" t="s">
        <v>10</v>
      </c>
      <c r="B52" s="5">
        <f>美容系!B52+老服系!B52+護理系!B52</f>
        <v>0</v>
      </c>
      <c r="C52" s="6"/>
      <c r="D52" s="9"/>
    </row>
    <row r="53" spans="1:13" x14ac:dyDescent="0.25">
      <c r="A53" s="7" t="s">
        <v>11</v>
      </c>
      <c r="B53" s="7">
        <f>SUM(B48:B52)</f>
        <v>51</v>
      </c>
      <c r="C53" s="8">
        <v>1</v>
      </c>
    </row>
    <row r="54" spans="1:13" x14ac:dyDescent="0.25">
      <c r="B54" s="1">
        <v>0</v>
      </c>
    </row>
    <row r="55" spans="1:13" x14ac:dyDescent="0.25">
      <c r="A55" s="4" t="s">
        <v>18</v>
      </c>
      <c r="B55" s="5" t="s">
        <v>4</v>
      </c>
      <c r="C55" s="6" t="s">
        <v>5</v>
      </c>
    </row>
    <row r="56" spans="1:13" x14ac:dyDescent="0.25">
      <c r="A56" s="5" t="s">
        <v>6</v>
      </c>
      <c r="B56" s="5">
        <f>美容系!B56+老服系!B56+護理系!B56</f>
        <v>46</v>
      </c>
      <c r="C56" s="6">
        <f>B56/B61</f>
        <v>0.90196078431372595</v>
      </c>
    </row>
    <row r="57" spans="1:13" x14ac:dyDescent="0.25">
      <c r="A57" s="5" t="s">
        <v>7</v>
      </c>
      <c r="B57" s="5">
        <f>美容系!B57+老服系!B57+護理系!B57</f>
        <v>5</v>
      </c>
      <c r="C57" s="6">
        <f>B57/B61</f>
        <v>9.8039215686274495E-2</v>
      </c>
    </row>
    <row r="58" spans="1:13" x14ac:dyDescent="0.25">
      <c r="A58" s="5" t="s">
        <v>8</v>
      </c>
      <c r="B58" s="5">
        <f>美容系!B58+老服系!B58+護理系!B58</f>
        <v>0</v>
      </c>
      <c r="C58" s="6">
        <f>B58/B61</f>
        <v>0</v>
      </c>
    </row>
    <row r="59" spans="1:13" x14ac:dyDescent="0.25">
      <c r="A59" s="5" t="s">
        <v>9</v>
      </c>
      <c r="B59" s="5">
        <f>美容系!B59+老服系!B59+護理系!B59</f>
        <v>0</v>
      </c>
      <c r="C59" s="6"/>
    </row>
    <row r="60" spans="1:13" x14ac:dyDescent="0.25">
      <c r="A60" s="5" t="s">
        <v>10</v>
      </c>
      <c r="B60" s="5">
        <f>美容系!B60+老服系!B60+護理系!B60</f>
        <v>0</v>
      </c>
      <c r="C60" s="6"/>
      <c r="D60" s="9"/>
    </row>
    <row r="61" spans="1:13" x14ac:dyDescent="0.25">
      <c r="A61" s="7" t="s">
        <v>11</v>
      </c>
      <c r="B61" s="7">
        <f>SUM(B56:B60)</f>
        <v>51</v>
      </c>
      <c r="C61" s="8">
        <v>1</v>
      </c>
    </row>
    <row r="62" spans="1:13" x14ac:dyDescent="0.25">
      <c r="B62" s="1">
        <v>0</v>
      </c>
      <c r="M62" s="1" t="s">
        <v>19</v>
      </c>
    </row>
    <row r="63" spans="1:13" x14ac:dyDescent="0.25">
      <c r="A63" s="4" t="s">
        <v>20</v>
      </c>
      <c r="B63" s="5" t="s">
        <v>4</v>
      </c>
      <c r="C63" s="6" t="s">
        <v>5</v>
      </c>
    </row>
    <row r="64" spans="1:13" x14ac:dyDescent="0.25">
      <c r="A64" s="5" t="s">
        <v>6</v>
      </c>
      <c r="B64" s="5">
        <f>美容系!B64+老服系!B64+護理系!B64</f>
        <v>46</v>
      </c>
      <c r="C64" s="6">
        <f>B64/B69</f>
        <v>0.90196078431372595</v>
      </c>
    </row>
    <row r="65" spans="1:4" x14ac:dyDescent="0.25">
      <c r="A65" s="5" t="s">
        <v>7</v>
      </c>
      <c r="B65" s="5">
        <f>美容系!B65+老服系!B65+護理系!B65</f>
        <v>4</v>
      </c>
      <c r="C65" s="6">
        <f>B65/B69</f>
        <v>7.8431372549019607E-2</v>
      </c>
    </row>
    <row r="66" spans="1:4" x14ac:dyDescent="0.25">
      <c r="A66" s="5" t="s">
        <v>8</v>
      </c>
      <c r="B66" s="5">
        <f>美容系!B66+老服系!B66+護理系!B66</f>
        <v>1</v>
      </c>
      <c r="C66" s="6">
        <f>B66/B69</f>
        <v>1.9607843137254902E-2</v>
      </c>
    </row>
    <row r="67" spans="1:4" x14ac:dyDescent="0.25">
      <c r="A67" s="5" t="s">
        <v>9</v>
      </c>
      <c r="B67" s="5">
        <f>美容系!B67+老服系!B67+護理系!B67</f>
        <v>0</v>
      </c>
      <c r="C67" s="6"/>
    </row>
    <row r="68" spans="1:4" x14ac:dyDescent="0.25">
      <c r="A68" s="5" t="s">
        <v>10</v>
      </c>
      <c r="B68" s="5">
        <f>美容系!B68+老服系!B68+護理系!B68</f>
        <v>0</v>
      </c>
      <c r="C68" s="6"/>
      <c r="D68" s="9"/>
    </row>
    <row r="69" spans="1:4" x14ac:dyDescent="0.25">
      <c r="A69" s="7" t="s">
        <v>11</v>
      </c>
      <c r="B69" s="7">
        <f>SUM(B64:B68)</f>
        <v>51</v>
      </c>
      <c r="C69" s="8">
        <v>1</v>
      </c>
    </row>
    <row r="70" spans="1:4" x14ac:dyDescent="0.25">
      <c r="B70" s="1">
        <v>0</v>
      </c>
    </row>
    <row r="71" spans="1:4" x14ac:dyDescent="0.25">
      <c r="A71" s="4" t="s">
        <v>21</v>
      </c>
      <c r="B71" s="5" t="s">
        <v>4</v>
      </c>
      <c r="C71" s="6" t="s">
        <v>5</v>
      </c>
    </row>
    <row r="72" spans="1:4" x14ac:dyDescent="0.25">
      <c r="A72" s="5" t="s">
        <v>6</v>
      </c>
      <c r="B72" s="5">
        <f>美容系!B72+老服系!B72+護理系!B72</f>
        <v>46</v>
      </c>
      <c r="C72" s="6">
        <f>B72/B77</f>
        <v>0.90196078431372595</v>
      </c>
    </row>
    <row r="73" spans="1:4" x14ac:dyDescent="0.25">
      <c r="A73" s="5" t="s">
        <v>7</v>
      </c>
      <c r="B73" s="5">
        <f>美容系!B73+老服系!B73+護理系!B73</f>
        <v>5</v>
      </c>
      <c r="C73" s="6">
        <f>B73/B77</f>
        <v>9.8039215686274495E-2</v>
      </c>
    </row>
    <row r="74" spans="1:4" x14ac:dyDescent="0.25">
      <c r="A74" s="5" t="s">
        <v>8</v>
      </c>
      <c r="B74" s="5">
        <f>美容系!B74+老服系!B74+護理系!B74</f>
        <v>0</v>
      </c>
      <c r="C74" s="6">
        <f>B74/B77</f>
        <v>0</v>
      </c>
    </row>
    <row r="75" spans="1:4" x14ac:dyDescent="0.25">
      <c r="A75" s="5" t="s">
        <v>9</v>
      </c>
      <c r="B75" s="5">
        <f>美容系!B75+老服系!B75+護理系!B75</f>
        <v>0</v>
      </c>
      <c r="C75" s="6"/>
    </row>
    <row r="76" spans="1:4" x14ac:dyDescent="0.25">
      <c r="A76" s="5" t="s">
        <v>10</v>
      </c>
      <c r="B76" s="5">
        <f>美容系!B76+老服系!B76+護理系!B76</f>
        <v>0</v>
      </c>
      <c r="C76" s="6"/>
    </row>
    <row r="77" spans="1:4" x14ac:dyDescent="0.25">
      <c r="A77" s="7" t="s">
        <v>11</v>
      </c>
      <c r="B77" s="7">
        <f>SUM(B72:B76)</f>
        <v>51</v>
      </c>
      <c r="C77" s="8">
        <v>1</v>
      </c>
    </row>
    <row r="78" spans="1:4" x14ac:dyDescent="0.25">
      <c r="B78" s="1">
        <v>0</v>
      </c>
    </row>
    <row r="79" spans="1:4" x14ac:dyDescent="0.25">
      <c r="A79" s="4" t="s">
        <v>22</v>
      </c>
      <c r="B79" s="5" t="s">
        <v>4</v>
      </c>
      <c r="C79" s="6" t="s">
        <v>5</v>
      </c>
    </row>
    <row r="80" spans="1:4" x14ac:dyDescent="0.25">
      <c r="A80" s="5" t="s">
        <v>6</v>
      </c>
      <c r="B80" s="5">
        <f>美容系!B80+老服系!B80+護理系!B80</f>
        <v>2</v>
      </c>
      <c r="C80" s="6">
        <f>B80/B85</f>
        <v>3.9215686274509803E-2</v>
      </c>
    </row>
    <row r="81" spans="1:3" x14ac:dyDescent="0.25">
      <c r="A81" s="5" t="s">
        <v>7</v>
      </c>
      <c r="B81" s="5">
        <f>美容系!B81+老服系!B81+護理系!B81</f>
        <v>48</v>
      </c>
      <c r="C81" s="6">
        <f>B81/B85</f>
        <v>0.94117647058823495</v>
      </c>
    </row>
    <row r="82" spans="1:3" x14ac:dyDescent="0.25">
      <c r="A82" s="5" t="s">
        <v>8</v>
      </c>
      <c r="B82" s="5">
        <f>美容系!B82+老服系!B82+護理系!B82</f>
        <v>1</v>
      </c>
      <c r="C82" s="6">
        <f>B82/B85</f>
        <v>1.9607843137254902E-2</v>
      </c>
    </row>
    <row r="83" spans="1:3" x14ac:dyDescent="0.25">
      <c r="A83" s="5" t="s">
        <v>9</v>
      </c>
      <c r="B83" s="5">
        <f>美容系!B83+老服系!B83+護理系!B83</f>
        <v>0</v>
      </c>
      <c r="C83" s="6">
        <f>B83/B85</f>
        <v>0</v>
      </c>
    </row>
    <row r="84" spans="1:3" x14ac:dyDescent="0.25">
      <c r="A84" s="5" t="s">
        <v>10</v>
      </c>
      <c r="B84" s="5">
        <f>美容系!B84+老服系!B84+護理系!B84</f>
        <v>0</v>
      </c>
      <c r="C84" s="6"/>
    </row>
    <row r="85" spans="1:3" x14ac:dyDescent="0.25">
      <c r="A85" s="7" t="s">
        <v>11</v>
      </c>
      <c r="B85" s="7">
        <f>SUM(B80:B84)</f>
        <v>51</v>
      </c>
      <c r="C85" s="8">
        <v>1</v>
      </c>
    </row>
    <row r="86" spans="1:3" x14ac:dyDescent="0.25">
      <c r="B86" s="1">
        <v>0</v>
      </c>
    </row>
    <row r="87" spans="1:3" x14ac:dyDescent="0.25">
      <c r="A87" s="4" t="s">
        <v>23</v>
      </c>
      <c r="B87" s="5" t="s">
        <v>4</v>
      </c>
      <c r="C87" s="6" t="s">
        <v>5</v>
      </c>
    </row>
    <row r="88" spans="1:3" x14ac:dyDescent="0.25">
      <c r="A88" s="5" t="s">
        <v>6</v>
      </c>
      <c r="B88" s="5">
        <f>美容系!B88+老服系!B88+護理系!B88</f>
        <v>44</v>
      </c>
      <c r="C88" s="6">
        <f>B88/B93</f>
        <v>0.86274509803921595</v>
      </c>
    </row>
    <row r="89" spans="1:3" x14ac:dyDescent="0.25">
      <c r="A89" s="5" t="s">
        <v>7</v>
      </c>
      <c r="B89" s="5">
        <f>美容系!B89+老服系!B89+護理系!B89</f>
        <v>5</v>
      </c>
      <c r="C89" s="6">
        <f>B89/B93</f>
        <v>9.8039215686274495E-2</v>
      </c>
    </row>
    <row r="90" spans="1:3" x14ac:dyDescent="0.25">
      <c r="A90" s="5" t="s">
        <v>8</v>
      </c>
      <c r="B90" s="5">
        <f>美容系!B90+老服系!B90+護理系!B90</f>
        <v>2</v>
      </c>
      <c r="C90" s="6">
        <f>B90/B93</f>
        <v>3.9215686274509803E-2</v>
      </c>
    </row>
    <row r="91" spans="1:3" x14ac:dyDescent="0.25">
      <c r="A91" s="5" t="s">
        <v>9</v>
      </c>
      <c r="B91" s="5">
        <f>美容系!B91+老服系!B91+護理系!B91</f>
        <v>0</v>
      </c>
      <c r="C91" s="6"/>
    </row>
    <row r="92" spans="1:3" x14ac:dyDescent="0.25">
      <c r="A92" s="5" t="s">
        <v>10</v>
      </c>
      <c r="B92" s="5">
        <f>美容系!B92+老服系!B92+護理系!B92</f>
        <v>0</v>
      </c>
      <c r="C92" s="6"/>
    </row>
    <row r="93" spans="1:3" x14ac:dyDescent="0.25">
      <c r="A93" s="7" t="s">
        <v>11</v>
      </c>
      <c r="B93" s="7">
        <f>SUM(B88:B92)</f>
        <v>51</v>
      </c>
      <c r="C93" s="8">
        <v>1</v>
      </c>
    </row>
    <row r="94" spans="1:3" x14ac:dyDescent="0.25">
      <c r="B94" s="1">
        <v>0</v>
      </c>
    </row>
    <row r="95" spans="1:3" x14ac:dyDescent="0.25">
      <c r="A95" s="4" t="s">
        <v>24</v>
      </c>
      <c r="B95" s="5" t="s">
        <v>4</v>
      </c>
      <c r="C95" s="6" t="s">
        <v>5</v>
      </c>
    </row>
    <row r="96" spans="1:3" x14ac:dyDescent="0.25">
      <c r="A96" s="5" t="s">
        <v>6</v>
      </c>
      <c r="B96" s="5">
        <f>美容系!B96+老服系!B96+護理系!B96</f>
        <v>4</v>
      </c>
      <c r="C96" s="6">
        <f>B96/B101</f>
        <v>7.8431372549019607E-2</v>
      </c>
    </row>
    <row r="97" spans="1:3" x14ac:dyDescent="0.25">
      <c r="A97" s="5" t="s">
        <v>7</v>
      </c>
      <c r="B97" s="5">
        <f>美容系!B97+老服系!B97+護理系!B97</f>
        <v>47</v>
      </c>
      <c r="C97" s="6">
        <f>B97/B101</f>
        <v>0.92156862745098</v>
      </c>
    </row>
    <row r="98" spans="1:3" x14ac:dyDescent="0.25">
      <c r="A98" s="5" t="s">
        <v>8</v>
      </c>
      <c r="B98" s="5">
        <f>美容系!B98+老服系!B98+護理系!B98</f>
        <v>0</v>
      </c>
      <c r="C98" s="6">
        <f>B98/B101</f>
        <v>0</v>
      </c>
    </row>
    <row r="99" spans="1:3" x14ac:dyDescent="0.25">
      <c r="A99" s="5" t="s">
        <v>9</v>
      </c>
      <c r="B99" s="5">
        <f>美容系!B99+老服系!B99+護理系!B99</f>
        <v>0</v>
      </c>
      <c r="C99" s="6">
        <f>B99/B101</f>
        <v>0</v>
      </c>
    </row>
    <row r="100" spans="1:3" x14ac:dyDescent="0.25">
      <c r="A100" s="5" t="s">
        <v>10</v>
      </c>
      <c r="B100" s="5">
        <f>美容系!B100+老服系!B100+護理系!B100</f>
        <v>0</v>
      </c>
      <c r="C100" s="6"/>
    </row>
    <row r="101" spans="1:3" x14ac:dyDescent="0.25">
      <c r="A101" s="7" t="s">
        <v>11</v>
      </c>
      <c r="B101" s="7">
        <f>SUM(B96:B100)</f>
        <v>51</v>
      </c>
      <c r="C101" s="8">
        <v>1</v>
      </c>
    </row>
    <row r="102" spans="1:3" x14ac:dyDescent="0.25">
      <c r="B102" s="1">
        <v>0</v>
      </c>
    </row>
    <row r="103" spans="1:3" x14ac:dyDescent="0.25">
      <c r="A103" s="4" t="s">
        <v>25</v>
      </c>
      <c r="B103" s="5" t="s">
        <v>4</v>
      </c>
      <c r="C103" s="6" t="s">
        <v>5</v>
      </c>
    </row>
    <row r="104" spans="1:3" x14ac:dyDescent="0.25">
      <c r="A104" s="5" t="s">
        <v>6</v>
      </c>
      <c r="B104" s="5">
        <f>美容系!B104+老服系!B104+護理系!B104</f>
        <v>46</v>
      </c>
      <c r="C104" s="6">
        <f>B104/B109</f>
        <v>0.90196078431372595</v>
      </c>
    </row>
    <row r="105" spans="1:3" x14ac:dyDescent="0.25">
      <c r="A105" s="5" t="s">
        <v>7</v>
      </c>
      <c r="B105" s="5">
        <f>美容系!B105+老服系!B105+護理系!B105</f>
        <v>5</v>
      </c>
      <c r="C105" s="6">
        <f>B105/B109</f>
        <v>9.8039215686274495E-2</v>
      </c>
    </row>
    <row r="106" spans="1:3" x14ac:dyDescent="0.25">
      <c r="A106" s="5" t="s">
        <v>8</v>
      </c>
      <c r="B106" s="5">
        <f>美容系!B106+老服系!B106+護理系!B106</f>
        <v>0</v>
      </c>
      <c r="C106" s="6">
        <f>B106/B109</f>
        <v>0</v>
      </c>
    </row>
    <row r="107" spans="1:3" x14ac:dyDescent="0.25">
      <c r="A107" s="5" t="s">
        <v>9</v>
      </c>
      <c r="B107" s="5">
        <f>美容系!B107+老服系!B107+護理系!B107</f>
        <v>0</v>
      </c>
      <c r="C107" s="6"/>
    </row>
    <row r="108" spans="1:3" x14ac:dyDescent="0.25">
      <c r="A108" s="5" t="s">
        <v>10</v>
      </c>
      <c r="B108" s="5">
        <f>美容系!B108+老服系!B108+護理系!B108</f>
        <v>0</v>
      </c>
      <c r="C108" s="6"/>
    </row>
    <row r="109" spans="1:3" x14ac:dyDescent="0.25">
      <c r="A109" s="7" t="s">
        <v>11</v>
      </c>
      <c r="B109" s="7">
        <f>SUM(B104:B108)</f>
        <v>51</v>
      </c>
      <c r="C109" s="8">
        <v>1</v>
      </c>
    </row>
    <row r="110" spans="1:3" x14ac:dyDescent="0.25">
      <c r="B110" s="1">
        <v>0</v>
      </c>
    </row>
    <row r="111" spans="1:3" x14ac:dyDescent="0.25">
      <c r="A111" s="4" t="s">
        <v>26</v>
      </c>
      <c r="B111" s="5" t="s">
        <v>4</v>
      </c>
      <c r="C111" s="6" t="s">
        <v>5</v>
      </c>
    </row>
    <row r="112" spans="1:3" x14ac:dyDescent="0.25">
      <c r="A112" s="5" t="s">
        <v>6</v>
      </c>
      <c r="B112" s="5">
        <f>美容系!B112+老服系!B112+護理系!B112</f>
        <v>46</v>
      </c>
      <c r="C112" s="6">
        <f>B112/B117</f>
        <v>0.90196078431372595</v>
      </c>
    </row>
    <row r="113" spans="1:3" x14ac:dyDescent="0.25">
      <c r="A113" s="5" t="s">
        <v>7</v>
      </c>
      <c r="B113" s="5">
        <f>美容系!B113+老服系!B113+護理系!B113</f>
        <v>5</v>
      </c>
      <c r="C113" s="6">
        <f>B113/B117</f>
        <v>9.8039215686274495E-2</v>
      </c>
    </row>
    <row r="114" spans="1:3" x14ac:dyDescent="0.25">
      <c r="A114" s="5" t="s">
        <v>8</v>
      </c>
      <c r="B114" s="5">
        <f>美容系!B114+老服系!B114+護理系!B114</f>
        <v>0</v>
      </c>
      <c r="C114" s="6">
        <f>B114/B117</f>
        <v>0</v>
      </c>
    </row>
    <row r="115" spans="1:3" x14ac:dyDescent="0.25">
      <c r="A115" s="5" t="s">
        <v>9</v>
      </c>
      <c r="B115" s="5">
        <f>美容系!B115+老服系!B115+護理系!B115</f>
        <v>0</v>
      </c>
      <c r="C115" s="6"/>
    </row>
    <row r="116" spans="1:3" x14ac:dyDescent="0.25">
      <c r="A116" s="5" t="s">
        <v>10</v>
      </c>
      <c r="B116" s="5">
        <f>美容系!B116+老服系!B116+護理系!B116</f>
        <v>0</v>
      </c>
      <c r="C116" s="6"/>
    </row>
    <row r="117" spans="1:3" x14ac:dyDescent="0.25">
      <c r="A117" s="7" t="s">
        <v>11</v>
      </c>
      <c r="B117" s="7">
        <f>SUM(B112:B116)</f>
        <v>51</v>
      </c>
      <c r="C117" s="8">
        <v>1</v>
      </c>
    </row>
    <row r="118" spans="1:3" x14ac:dyDescent="0.25">
      <c r="B118" s="1">
        <v>0</v>
      </c>
    </row>
    <row r="119" spans="1:3" x14ac:dyDescent="0.25">
      <c r="A119" s="4" t="s">
        <v>27</v>
      </c>
      <c r="B119" s="5" t="s">
        <v>4</v>
      </c>
      <c r="C119" s="6" t="s">
        <v>5</v>
      </c>
    </row>
    <row r="120" spans="1:3" x14ac:dyDescent="0.25">
      <c r="A120" s="5" t="s">
        <v>6</v>
      </c>
      <c r="B120" s="5">
        <f>美容系!B120+老服系!B120+護理系!B120</f>
        <v>44</v>
      </c>
      <c r="C120" s="6">
        <f>B120/B125</f>
        <v>0.86274509803921595</v>
      </c>
    </row>
    <row r="121" spans="1:3" x14ac:dyDescent="0.25">
      <c r="A121" s="5" t="s">
        <v>7</v>
      </c>
      <c r="B121" s="5">
        <f>美容系!B121+老服系!B121+護理系!B121</f>
        <v>4</v>
      </c>
      <c r="C121" s="6">
        <f>B121/B125</f>
        <v>7.8431372549019607E-2</v>
      </c>
    </row>
    <row r="122" spans="1:3" x14ac:dyDescent="0.25">
      <c r="A122" s="5" t="s">
        <v>8</v>
      </c>
      <c r="B122" s="5">
        <f>美容系!B122+老服系!B122+護理系!B122</f>
        <v>3</v>
      </c>
      <c r="C122" s="6">
        <f>B122/B125</f>
        <v>5.8823529411764698E-2</v>
      </c>
    </row>
    <row r="123" spans="1:3" x14ac:dyDescent="0.25">
      <c r="A123" s="5" t="s">
        <v>9</v>
      </c>
      <c r="B123" s="5">
        <f>美容系!B123+老服系!B123+護理系!B123</f>
        <v>0</v>
      </c>
      <c r="C123" s="6">
        <f>B123/B125</f>
        <v>0</v>
      </c>
    </row>
    <row r="124" spans="1:3" x14ac:dyDescent="0.25">
      <c r="A124" s="5" t="s">
        <v>10</v>
      </c>
      <c r="B124" s="5">
        <f>美容系!B124+老服系!B124+護理系!B124</f>
        <v>0</v>
      </c>
      <c r="C124" s="6">
        <f>B124/B125</f>
        <v>0</v>
      </c>
    </row>
    <row r="125" spans="1:3" x14ac:dyDescent="0.25">
      <c r="A125" s="7" t="s">
        <v>11</v>
      </c>
      <c r="B125" s="7">
        <f>SUM(B120:B124)</f>
        <v>51</v>
      </c>
      <c r="C125" s="8">
        <v>1</v>
      </c>
    </row>
    <row r="127" spans="1:3" x14ac:dyDescent="0.25">
      <c r="A127" s="3" t="s">
        <v>28</v>
      </c>
      <c r="B127" s="1">
        <v>0</v>
      </c>
    </row>
    <row r="128" spans="1:3" x14ac:dyDescent="0.25">
      <c r="B128" s="1">
        <v>0</v>
      </c>
    </row>
    <row r="129" spans="1:3" x14ac:dyDescent="0.25">
      <c r="A129" s="4" t="s">
        <v>29</v>
      </c>
      <c r="B129" s="5" t="s">
        <v>4</v>
      </c>
      <c r="C129" s="6" t="s">
        <v>5</v>
      </c>
    </row>
    <row r="130" spans="1:3" x14ac:dyDescent="0.25">
      <c r="A130" s="5" t="s">
        <v>30</v>
      </c>
      <c r="B130" s="5">
        <f>美容系!B130+老服系!B130+護理系!B130</f>
        <v>49</v>
      </c>
      <c r="C130" s="6">
        <f>B130/B135</f>
        <v>0.96078431372549</v>
      </c>
    </row>
    <row r="131" spans="1:3" x14ac:dyDescent="0.25">
      <c r="A131" s="5" t="s">
        <v>31</v>
      </c>
      <c r="B131" s="5">
        <f>美容系!B131+老服系!B131+護理系!B131</f>
        <v>0</v>
      </c>
      <c r="C131" s="6">
        <f>B131/B135</f>
        <v>0</v>
      </c>
    </row>
    <row r="132" spans="1:3" x14ac:dyDescent="0.25">
      <c r="A132" s="5" t="s">
        <v>8</v>
      </c>
      <c r="B132" s="5">
        <f>美容系!B132+老服系!B132+護理系!B132</f>
        <v>1</v>
      </c>
      <c r="C132" s="6">
        <f>B132/B135</f>
        <v>1.9607843137254902E-2</v>
      </c>
    </row>
    <row r="133" spans="1:3" x14ac:dyDescent="0.25">
      <c r="A133" s="5" t="s">
        <v>32</v>
      </c>
      <c r="B133" s="5">
        <f>美容系!B133+老服系!B133+護理系!B133</f>
        <v>1</v>
      </c>
      <c r="C133" s="6"/>
    </row>
    <row r="134" spans="1:3" x14ac:dyDescent="0.25">
      <c r="A134" s="5" t="s">
        <v>33</v>
      </c>
      <c r="B134" s="5">
        <f>美容系!B134+老服系!B134+護理系!B134</f>
        <v>0</v>
      </c>
      <c r="C134" s="6"/>
    </row>
    <row r="135" spans="1:3" x14ac:dyDescent="0.25">
      <c r="A135" s="7" t="s">
        <v>11</v>
      </c>
      <c r="B135" s="7">
        <f>SUM(B130:B134)</f>
        <v>51</v>
      </c>
      <c r="C135" s="8">
        <v>1</v>
      </c>
    </row>
    <row r="136" spans="1:3" x14ac:dyDescent="0.25">
      <c r="A136" s="3"/>
      <c r="B136" s="1">
        <v>0</v>
      </c>
    </row>
    <row r="137" spans="1:3" x14ac:dyDescent="0.25">
      <c r="A137" s="4" t="s">
        <v>34</v>
      </c>
      <c r="B137" s="12" t="s">
        <v>4</v>
      </c>
      <c r="C137" s="13" t="s">
        <v>5</v>
      </c>
    </row>
    <row r="138" spans="1:3" x14ac:dyDescent="0.25">
      <c r="A138" s="5" t="s">
        <v>35</v>
      </c>
      <c r="B138" s="5">
        <f>美容系!B138+老服系!B138+護理系!B138</f>
        <v>49</v>
      </c>
      <c r="C138" s="6">
        <f>B138/B145</f>
        <v>0.20762711864406799</v>
      </c>
    </row>
    <row r="139" spans="1:3" x14ac:dyDescent="0.25">
      <c r="A139" s="5" t="s">
        <v>36</v>
      </c>
      <c r="B139" s="5">
        <f>美容系!B139+老服系!B139+護理系!B139</f>
        <v>47</v>
      </c>
      <c r="C139" s="6">
        <f>B139/B145</f>
        <v>0.19915254237288099</v>
      </c>
    </row>
    <row r="140" spans="1:3" x14ac:dyDescent="0.25">
      <c r="A140" s="5" t="s">
        <v>37</v>
      </c>
      <c r="B140" s="5">
        <f>美容系!B140+老服系!B140+護理系!B140</f>
        <v>47</v>
      </c>
      <c r="C140" s="6">
        <f>B140/B145</f>
        <v>0.19915254237288099</v>
      </c>
    </row>
    <row r="141" spans="1:3" x14ac:dyDescent="0.25">
      <c r="A141" s="5" t="s">
        <v>38</v>
      </c>
      <c r="B141" s="5">
        <f>美容系!B141+老服系!B141+護理系!B141</f>
        <v>4</v>
      </c>
      <c r="C141" s="6">
        <f>B141/B145</f>
        <v>1.6949152542372899E-2</v>
      </c>
    </row>
    <row r="142" spans="1:3" x14ac:dyDescent="0.25">
      <c r="A142" s="5" t="s">
        <v>39</v>
      </c>
      <c r="B142" s="5">
        <f>美容系!B142+老服系!B142+護理系!B142</f>
        <v>44</v>
      </c>
      <c r="C142" s="6">
        <f>B142/B145</f>
        <v>0.186440677966102</v>
      </c>
    </row>
    <row r="143" spans="1:3" x14ac:dyDescent="0.25">
      <c r="A143" s="5" t="s">
        <v>40</v>
      </c>
      <c r="B143" s="5">
        <f>美容系!B143+老服系!B143+護理系!B143</f>
        <v>45</v>
      </c>
      <c r="C143" s="6">
        <f>B143/B145</f>
        <v>0.19067796610169499</v>
      </c>
    </row>
    <row r="144" spans="1:3" x14ac:dyDescent="0.25">
      <c r="A144" s="5" t="s">
        <v>41</v>
      </c>
      <c r="B144" s="5">
        <f>美容系!B144+老服系!B144+護理系!B144</f>
        <v>0</v>
      </c>
      <c r="C144" s="6">
        <f>B144/B145</f>
        <v>0</v>
      </c>
    </row>
    <row r="145" spans="1:3" x14ac:dyDescent="0.25">
      <c r="A145" s="7" t="s">
        <v>11</v>
      </c>
      <c r="B145" s="7">
        <f>SUM(B138:B144)</f>
        <v>236</v>
      </c>
      <c r="C145" s="8">
        <f>SUM(C138:C144)</f>
        <v>1</v>
      </c>
    </row>
    <row r="146" spans="1:3" x14ac:dyDescent="0.25">
      <c r="B146" s="1">
        <v>0</v>
      </c>
    </row>
    <row r="147" spans="1:3" x14ac:dyDescent="0.25">
      <c r="A147" s="4" t="s">
        <v>42</v>
      </c>
      <c r="B147" s="12" t="s">
        <v>4</v>
      </c>
      <c r="C147" s="13" t="s">
        <v>5</v>
      </c>
    </row>
    <row r="148" spans="1:3" x14ac:dyDescent="0.25">
      <c r="A148" s="5" t="s">
        <v>43</v>
      </c>
      <c r="B148" s="5">
        <f>美容系!B148+老服系!B148+護理系!B148</f>
        <v>43</v>
      </c>
      <c r="C148" s="6">
        <f>B148/B162</f>
        <v>0.170634920634921</v>
      </c>
    </row>
    <row r="149" spans="1:3" x14ac:dyDescent="0.25">
      <c r="A149" s="5" t="s">
        <v>44</v>
      </c>
      <c r="B149" s="5">
        <f>美容系!B149+老服系!B149+護理系!B149</f>
        <v>48</v>
      </c>
      <c r="C149" s="6">
        <f>B149/B162</f>
        <v>0.19047619047618999</v>
      </c>
    </row>
    <row r="150" spans="1:3" x14ac:dyDescent="0.25">
      <c r="A150" s="5" t="s">
        <v>45</v>
      </c>
      <c r="B150" s="5">
        <f>美容系!B150+老服系!B150+護理系!B150</f>
        <v>1</v>
      </c>
      <c r="C150" s="6">
        <f>B150/B162</f>
        <v>3.9682539682539698E-3</v>
      </c>
    </row>
    <row r="151" spans="1:3" x14ac:dyDescent="0.25">
      <c r="A151" s="5" t="s">
        <v>46</v>
      </c>
      <c r="B151" s="5">
        <f>美容系!B151+老服系!B151+護理系!B151</f>
        <v>2</v>
      </c>
      <c r="C151" s="6">
        <f>B151/B162</f>
        <v>7.9365079365079395E-3</v>
      </c>
    </row>
    <row r="152" spans="1:3" x14ac:dyDescent="0.25">
      <c r="A152" s="5" t="s">
        <v>47</v>
      </c>
      <c r="B152" s="5">
        <f>美容系!B152+老服系!B152+護理系!B152</f>
        <v>1</v>
      </c>
      <c r="C152" s="6">
        <f>B152/B162</f>
        <v>3.9682539682539698E-3</v>
      </c>
    </row>
    <row r="153" spans="1:3" x14ac:dyDescent="0.25">
      <c r="A153" s="5" t="s">
        <v>48</v>
      </c>
      <c r="B153" s="5">
        <f>美容系!B153+老服系!B153+護理系!B153</f>
        <v>5</v>
      </c>
      <c r="C153" s="6">
        <f>B153/B162</f>
        <v>1.9841269841269799E-2</v>
      </c>
    </row>
    <row r="154" spans="1:3" x14ac:dyDescent="0.25">
      <c r="A154" s="5" t="s">
        <v>49</v>
      </c>
      <c r="B154" s="5">
        <f>美容系!B154+老服系!B154+護理系!B154</f>
        <v>50</v>
      </c>
      <c r="C154" s="6">
        <f>B154/B162</f>
        <v>0.19841269841269801</v>
      </c>
    </row>
    <row r="155" spans="1:3" x14ac:dyDescent="0.25">
      <c r="A155" s="5" t="s">
        <v>50</v>
      </c>
      <c r="B155" s="5">
        <f>美容系!B155+老服系!B155+護理系!B155</f>
        <v>0</v>
      </c>
      <c r="C155" s="6">
        <f>B155/B162</f>
        <v>0</v>
      </c>
    </row>
    <row r="156" spans="1:3" x14ac:dyDescent="0.25">
      <c r="A156" s="5" t="s">
        <v>51</v>
      </c>
      <c r="B156" s="5">
        <f>美容系!B156+老服系!B156+護理系!B156</f>
        <v>6</v>
      </c>
      <c r="C156" s="6">
        <f>B156/B162</f>
        <v>2.3809523809523801E-2</v>
      </c>
    </row>
    <row r="157" spans="1:3" x14ac:dyDescent="0.25">
      <c r="A157" s="5" t="s">
        <v>52</v>
      </c>
      <c r="B157" s="5">
        <f>美容系!B157+老服系!B157+護理系!B157</f>
        <v>0</v>
      </c>
      <c r="C157" s="6">
        <f>B157/B162</f>
        <v>0</v>
      </c>
    </row>
    <row r="158" spans="1:3" x14ac:dyDescent="0.25">
      <c r="A158" s="5" t="s">
        <v>53</v>
      </c>
      <c r="B158" s="5">
        <f>美容系!B158+老服系!B158+護理系!B158</f>
        <v>49</v>
      </c>
      <c r="C158" s="6">
        <f>B158/B162</f>
        <v>0.194444444444444</v>
      </c>
    </row>
    <row r="159" spans="1:3" x14ac:dyDescent="0.25">
      <c r="A159" s="5" t="s">
        <v>54</v>
      </c>
      <c r="B159" s="5">
        <f>美容系!B159+老服系!B159+護理系!B159</f>
        <v>43</v>
      </c>
      <c r="C159" s="6">
        <f>B159/B162</f>
        <v>0.170634920634921</v>
      </c>
    </row>
    <row r="160" spans="1:3" x14ac:dyDescent="0.25">
      <c r="A160" s="5" t="s">
        <v>55</v>
      </c>
      <c r="B160" s="5">
        <f>美容系!B160+老服系!B160+護理系!B160</f>
        <v>4</v>
      </c>
      <c r="C160" s="6">
        <f>B160/B162</f>
        <v>1.58730158730159E-2</v>
      </c>
    </row>
    <row r="161" spans="1:3" x14ac:dyDescent="0.25">
      <c r="A161" s="5" t="s">
        <v>41</v>
      </c>
      <c r="B161" s="5">
        <f>美容系!B161+老服系!B161+護理系!B161</f>
        <v>0</v>
      </c>
      <c r="C161" s="6">
        <f>B161/B162</f>
        <v>0</v>
      </c>
    </row>
    <row r="162" spans="1:3" x14ac:dyDescent="0.25">
      <c r="A162" s="7" t="s">
        <v>11</v>
      </c>
      <c r="B162" s="7">
        <f>SUM(B148:B161)</f>
        <v>252</v>
      </c>
      <c r="C162" s="8">
        <f>SUM(C148:C161)</f>
        <v>1</v>
      </c>
    </row>
    <row r="163" spans="1:3" x14ac:dyDescent="0.25">
      <c r="B163" s="1">
        <v>0</v>
      </c>
    </row>
    <row r="164" spans="1:3" x14ac:dyDescent="0.25">
      <c r="A164" s="4" t="s">
        <v>56</v>
      </c>
      <c r="B164" s="12" t="s">
        <v>4</v>
      </c>
      <c r="C164" s="13" t="s">
        <v>5</v>
      </c>
    </row>
    <row r="165" spans="1:3" x14ac:dyDescent="0.25">
      <c r="A165" s="5" t="s">
        <v>57</v>
      </c>
      <c r="B165" s="5">
        <f>美容系!B165+老服系!B165+護理系!B165</f>
        <v>49</v>
      </c>
      <c r="C165" s="6">
        <f>B165/B167</f>
        <v>0.96078431372549</v>
      </c>
    </row>
    <row r="166" spans="1:3" x14ac:dyDescent="0.25">
      <c r="A166" s="5" t="s">
        <v>58</v>
      </c>
      <c r="B166" s="5">
        <f>美容系!B166+老服系!B166+護理系!B166</f>
        <v>2</v>
      </c>
      <c r="C166" s="6">
        <f>B166/B167</f>
        <v>3.9215686274509803E-2</v>
      </c>
    </row>
    <row r="167" spans="1:3" x14ac:dyDescent="0.25">
      <c r="A167" s="7" t="s">
        <v>11</v>
      </c>
      <c r="B167" s="7">
        <f>SUM(B165:B166)</f>
        <v>51</v>
      </c>
      <c r="C167" s="8">
        <f>SUM(C165:C166)</f>
        <v>1</v>
      </c>
    </row>
    <row r="168" spans="1:3" x14ac:dyDescent="0.25">
      <c r="B168" s="1">
        <v>0</v>
      </c>
    </row>
    <row r="169" spans="1:3" x14ac:dyDescent="0.25">
      <c r="A169" s="4" t="s">
        <v>59</v>
      </c>
      <c r="B169" s="12" t="s">
        <v>4</v>
      </c>
      <c r="C169" s="13" t="s">
        <v>5</v>
      </c>
    </row>
    <row r="170" spans="1:3" x14ac:dyDescent="0.25">
      <c r="A170" s="5" t="s">
        <v>31</v>
      </c>
      <c r="B170" s="5">
        <f>美容系!B170+老服系!B170+護理系!B170</f>
        <v>49</v>
      </c>
      <c r="C170" s="6">
        <f>B170/B172</f>
        <v>0.96078431372549</v>
      </c>
    </row>
    <row r="171" spans="1:3" x14ac:dyDescent="0.25">
      <c r="A171" s="5" t="s">
        <v>60</v>
      </c>
      <c r="B171" s="5">
        <f>美容系!B171+老服系!B171+護理系!B171</f>
        <v>2</v>
      </c>
      <c r="C171" s="6">
        <f>B171/B172</f>
        <v>3.9215686274509803E-2</v>
      </c>
    </row>
    <row r="172" spans="1:3" x14ac:dyDescent="0.25">
      <c r="A172" s="7" t="s">
        <v>11</v>
      </c>
      <c r="B172" s="7">
        <f>SUM(B170:B171)</f>
        <v>51</v>
      </c>
      <c r="C172" s="8">
        <f>SUM(C170:C171)</f>
        <v>1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2"/>
  <sheetViews>
    <sheetView showZeros="0" workbookViewId="0">
      <selection activeCell="A2" sqref="A2:I2"/>
    </sheetView>
  </sheetViews>
  <sheetFormatPr defaultColWidth="9" defaultRowHeight="16.5" x14ac:dyDescent="0.25"/>
  <cols>
    <col min="1" max="1" width="56.625" style="1" customWidth="1"/>
    <col min="2" max="2" width="5.5" style="1" customWidth="1"/>
    <col min="3" max="3" width="9.5" style="2" customWidth="1"/>
    <col min="4" max="4" width="7.5" style="1" customWidth="1"/>
    <col min="5" max="16384" width="9" style="1"/>
  </cols>
  <sheetData>
    <row r="1" spans="1:9" x14ac:dyDescent="0.25">
      <c r="A1" s="15" t="s">
        <v>61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1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3" t="s">
        <v>2</v>
      </c>
    </row>
    <row r="5" spans="1:9" x14ac:dyDescent="0.25">
      <c r="A5" s="4" t="s">
        <v>3</v>
      </c>
      <c r="B5" s="5" t="s">
        <v>4</v>
      </c>
      <c r="C5" s="6" t="s">
        <v>5</v>
      </c>
    </row>
    <row r="6" spans="1:9" x14ac:dyDescent="0.25">
      <c r="A6" s="5" t="s">
        <v>6</v>
      </c>
      <c r="B6" s="5">
        <v>3</v>
      </c>
      <c r="C6" s="6">
        <f>B6/B11</f>
        <v>0.75</v>
      </c>
    </row>
    <row r="7" spans="1:9" x14ac:dyDescent="0.25">
      <c r="A7" s="5" t="s">
        <v>7</v>
      </c>
      <c r="B7" s="5">
        <v>1</v>
      </c>
      <c r="C7" s="6">
        <f>B7/B11</f>
        <v>0.25</v>
      </c>
    </row>
    <row r="8" spans="1:9" x14ac:dyDescent="0.25">
      <c r="A8" s="5" t="s">
        <v>8</v>
      </c>
      <c r="B8" s="5">
        <v>0</v>
      </c>
      <c r="C8" s="6">
        <f>B8/B11</f>
        <v>0</v>
      </c>
    </row>
    <row r="9" spans="1:9" x14ac:dyDescent="0.25">
      <c r="A9" s="5" t="s">
        <v>9</v>
      </c>
      <c r="B9" s="5">
        <v>0</v>
      </c>
      <c r="C9" s="6"/>
    </row>
    <row r="10" spans="1:9" x14ac:dyDescent="0.25">
      <c r="A10" s="5" t="s">
        <v>10</v>
      </c>
      <c r="B10" s="5">
        <v>0</v>
      </c>
      <c r="C10" s="6"/>
    </row>
    <row r="11" spans="1:9" x14ac:dyDescent="0.25">
      <c r="A11" s="7" t="s">
        <v>11</v>
      </c>
      <c r="B11" s="7">
        <f>SUM(B6:B10)</f>
        <v>4</v>
      </c>
      <c r="C11" s="8">
        <f>SUM(C6:C10)</f>
        <v>1</v>
      </c>
      <c r="D11" s="9"/>
    </row>
    <row r="12" spans="1:9" x14ac:dyDescent="0.25">
      <c r="B12" s="9">
        <v>0</v>
      </c>
      <c r="C12" s="10"/>
      <c r="D12" s="9"/>
    </row>
    <row r="13" spans="1:9" x14ac:dyDescent="0.25">
      <c r="A13" s="4" t="s">
        <v>12</v>
      </c>
      <c r="B13" s="5" t="s">
        <v>4</v>
      </c>
      <c r="C13" s="6" t="s">
        <v>5</v>
      </c>
    </row>
    <row r="14" spans="1:9" x14ac:dyDescent="0.25">
      <c r="A14" s="5" t="s">
        <v>6</v>
      </c>
      <c r="B14" s="5">
        <v>2</v>
      </c>
      <c r="C14" s="6">
        <f>B14/B19</f>
        <v>0.5</v>
      </c>
    </row>
    <row r="15" spans="1:9" x14ac:dyDescent="0.25">
      <c r="A15" s="5" t="s">
        <v>7</v>
      </c>
      <c r="B15" s="5">
        <v>2</v>
      </c>
      <c r="C15" s="6">
        <f>B15/B19</f>
        <v>0.5</v>
      </c>
    </row>
    <row r="16" spans="1:9" x14ac:dyDescent="0.25">
      <c r="A16" s="5" t="s">
        <v>8</v>
      </c>
      <c r="B16" s="5"/>
      <c r="C16" s="6">
        <f>B16/B19</f>
        <v>0</v>
      </c>
    </row>
    <row r="17" spans="1:4" x14ac:dyDescent="0.25">
      <c r="A17" s="5" t="s">
        <v>9</v>
      </c>
      <c r="B17" s="5"/>
      <c r="C17" s="6"/>
    </row>
    <row r="18" spans="1:4" x14ac:dyDescent="0.25">
      <c r="A18" s="5" t="s">
        <v>10</v>
      </c>
      <c r="B18" s="5"/>
      <c r="C18" s="6"/>
      <c r="D18" s="9"/>
    </row>
    <row r="19" spans="1:4" x14ac:dyDescent="0.25">
      <c r="A19" s="7" t="s">
        <v>11</v>
      </c>
      <c r="B19" s="7">
        <f>SUM(B14:B18)</f>
        <v>4</v>
      </c>
      <c r="C19" s="8">
        <v>1</v>
      </c>
    </row>
    <row r="20" spans="1:4" x14ac:dyDescent="0.25">
      <c r="B20" s="1">
        <v>0</v>
      </c>
    </row>
    <row r="21" spans="1:4" x14ac:dyDescent="0.25">
      <c r="A21" s="3" t="s">
        <v>13</v>
      </c>
      <c r="B21" s="1">
        <v>0</v>
      </c>
    </row>
    <row r="22" spans="1:4" x14ac:dyDescent="0.25">
      <c r="B22" s="1">
        <v>0</v>
      </c>
      <c r="D22" s="9"/>
    </row>
    <row r="23" spans="1:4" x14ac:dyDescent="0.25">
      <c r="A23" s="4" t="s">
        <v>14</v>
      </c>
      <c r="B23" s="5" t="s">
        <v>4</v>
      </c>
      <c r="C23" s="6" t="s">
        <v>5</v>
      </c>
      <c r="D23" s="9"/>
    </row>
    <row r="24" spans="1:4" x14ac:dyDescent="0.25">
      <c r="A24" s="5" t="s">
        <v>6</v>
      </c>
      <c r="B24" s="5">
        <v>2</v>
      </c>
      <c r="C24" s="6">
        <f>B24/B29</f>
        <v>0.5</v>
      </c>
      <c r="D24" s="9"/>
    </row>
    <row r="25" spans="1:4" x14ac:dyDescent="0.25">
      <c r="A25" s="5" t="s">
        <v>7</v>
      </c>
      <c r="B25" s="5">
        <v>2</v>
      </c>
      <c r="C25" s="6">
        <f>B25/B29</f>
        <v>0.5</v>
      </c>
      <c r="D25" s="9"/>
    </row>
    <row r="26" spans="1:4" x14ac:dyDescent="0.25">
      <c r="A26" s="5" t="s">
        <v>8</v>
      </c>
      <c r="B26" s="5"/>
      <c r="C26" s="6">
        <f>B26/B29</f>
        <v>0</v>
      </c>
      <c r="D26" s="9"/>
    </row>
    <row r="27" spans="1:4" x14ac:dyDescent="0.25">
      <c r="A27" s="5" t="s">
        <v>9</v>
      </c>
      <c r="B27" s="5"/>
      <c r="C27" s="6"/>
    </row>
    <row r="28" spans="1:4" x14ac:dyDescent="0.25">
      <c r="A28" s="5" t="s">
        <v>10</v>
      </c>
      <c r="B28" s="5"/>
      <c r="C28" s="6"/>
    </row>
    <row r="29" spans="1:4" x14ac:dyDescent="0.25">
      <c r="A29" s="7" t="s">
        <v>11</v>
      </c>
      <c r="B29" s="7">
        <f>SUM(B24:B28)</f>
        <v>4</v>
      </c>
      <c r="C29" s="8">
        <v>1</v>
      </c>
    </row>
    <row r="30" spans="1:4" x14ac:dyDescent="0.25">
      <c r="B30" s="1">
        <v>0</v>
      </c>
    </row>
    <row r="31" spans="1:4" x14ac:dyDescent="0.25">
      <c r="A31" s="4" t="s">
        <v>15</v>
      </c>
      <c r="B31" s="5" t="s">
        <v>4</v>
      </c>
      <c r="C31" s="6" t="s">
        <v>5</v>
      </c>
    </row>
    <row r="32" spans="1:4" x14ac:dyDescent="0.25">
      <c r="A32" s="5" t="s">
        <v>6</v>
      </c>
      <c r="B32" s="5">
        <v>2</v>
      </c>
      <c r="C32" s="6">
        <f>B32/B37</f>
        <v>0.5</v>
      </c>
    </row>
    <row r="33" spans="1:4" x14ac:dyDescent="0.25">
      <c r="A33" s="5" t="s">
        <v>7</v>
      </c>
      <c r="B33" s="5">
        <v>2</v>
      </c>
      <c r="C33" s="6">
        <f>B33/B37</f>
        <v>0.5</v>
      </c>
    </row>
    <row r="34" spans="1:4" x14ac:dyDescent="0.25">
      <c r="A34" s="5" t="s">
        <v>8</v>
      </c>
      <c r="B34" s="5"/>
      <c r="C34" s="6">
        <f>B34/B37</f>
        <v>0</v>
      </c>
    </row>
    <row r="35" spans="1:4" x14ac:dyDescent="0.25">
      <c r="A35" s="5" t="s">
        <v>9</v>
      </c>
      <c r="B35" s="5"/>
      <c r="C35" s="6"/>
    </row>
    <row r="36" spans="1:4" x14ac:dyDescent="0.25">
      <c r="A36" s="5" t="s">
        <v>10</v>
      </c>
      <c r="B36" s="5"/>
      <c r="C36" s="6"/>
      <c r="D36" s="9"/>
    </row>
    <row r="37" spans="1:4" x14ac:dyDescent="0.25">
      <c r="A37" s="7" t="s">
        <v>11</v>
      </c>
      <c r="B37" s="7">
        <f>SUM(B32:B36)</f>
        <v>4</v>
      </c>
      <c r="C37" s="8">
        <v>1</v>
      </c>
    </row>
    <row r="38" spans="1:4" x14ac:dyDescent="0.25">
      <c r="B38" s="1">
        <v>0</v>
      </c>
    </row>
    <row r="39" spans="1:4" x14ac:dyDescent="0.25">
      <c r="A39" s="4" t="s">
        <v>16</v>
      </c>
      <c r="B39" s="5" t="s">
        <v>4</v>
      </c>
      <c r="C39" s="6" t="s">
        <v>5</v>
      </c>
    </row>
    <row r="40" spans="1:4" x14ac:dyDescent="0.25">
      <c r="A40" s="5" t="s">
        <v>6</v>
      </c>
      <c r="B40" s="5">
        <v>2</v>
      </c>
      <c r="C40" s="6">
        <f>B40/B45</f>
        <v>0.5</v>
      </c>
    </row>
    <row r="41" spans="1:4" x14ac:dyDescent="0.25">
      <c r="A41" s="5" t="s">
        <v>7</v>
      </c>
      <c r="B41" s="5">
        <v>2</v>
      </c>
      <c r="C41" s="6">
        <f>B41/B45</f>
        <v>0.5</v>
      </c>
    </row>
    <row r="42" spans="1:4" x14ac:dyDescent="0.25">
      <c r="A42" s="5" t="s">
        <v>8</v>
      </c>
      <c r="B42" s="5"/>
      <c r="C42" s="6">
        <f>B42/B45</f>
        <v>0</v>
      </c>
    </row>
    <row r="43" spans="1:4" x14ac:dyDescent="0.25">
      <c r="A43" s="5" t="s">
        <v>9</v>
      </c>
      <c r="B43" s="5"/>
      <c r="C43" s="6"/>
    </row>
    <row r="44" spans="1:4" x14ac:dyDescent="0.25">
      <c r="A44" s="5" t="s">
        <v>10</v>
      </c>
      <c r="B44" s="5"/>
      <c r="C44" s="6"/>
      <c r="D44" s="9"/>
    </row>
    <row r="45" spans="1:4" x14ac:dyDescent="0.25">
      <c r="A45" s="7" t="s">
        <v>11</v>
      </c>
      <c r="B45" s="7">
        <f>SUM(B40:B44)</f>
        <v>4</v>
      </c>
      <c r="C45" s="8">
        <v>1</v>
      </c>
    </row>
    <row r="46" spans="1:4" x14ac:dyDescent="0.25">
      <c r="B46" s="1">
        <v>0</v>
      </c>
    </row>
    <row r="47" spans="1:4" x14ac:dyDescent="0.25">
      <c r="A47" s="4" t="s">
        <v>17</v>
      </c>
      <c r="B47" s="5" t="s">
        <v>4</v>
      </c>
      <c r="C47" s="6" t="s">
        <v>5</v>
      </c>
    </row>
    <row r="48" spans="1:4" x14ac:dyDescent="0.25">
      <c r="A48" s="5" t="s">
        <v>6</v>
      </c>
      <c r="B48" s="5">
        <v>1</v>
      </c>
      <c r="C48" s="6">
        <f>B48/B53</f>
        <v>0.25</v>
      </c>
    </row>
    <row r="49" spans="1:13" x14ac:dyDescent="0.25">
      <c r="A49" s="5" t="s">
        <v>7</v>
      </c>
      <c r="B49" s="5">
        <v>3</v>
      </c>
      <c r="C49" s="6">
        <f>B49/B53</f>
        <v>0.75</v>
      </c>
    </row>
    <row r="50" spans="1:13" x14ac:dyDescent="0.25">
      <c r="A50" s="5" t="s">
        <v>8</v>
      </c>
      <c r="B50" s="5"/>
      <c r="C50" s="6">
        <f>B50/B53</f>
        <v>0</v>
      </c>
    </row>
    <row r="51" spans="1:13" x14ac:dyDescent="0.25">
      <c r="A51" s="5" t="s">
        <v>9</v>
      </c>
      <c r="B51" s="5"/>
      <c r="C51" s="6"/>
    </row>
    <row r="52" spans="1:13" x14ac:dyDescent="0.25">
      <c r="A52" s="5" t="s">
        <v>10</v>
      </c>
      <c r="B52" s="5"/>
      <c r="C52" s="6"/>
      <c r="D52" s="9"/>
    </row>
    <row r="53" spans="1:13" x14ac:dyDescent="0.25">
      <c r="A53" s="7" t="s">
        <v>11</v>
      </c>
      <c r="B53" s="7">
        <f>SUM(B48:B52)</f>
        <v>4</v>
      </c>
      <c r="C53" s="8">
        <v>1</v>
      </c>
    </row>
    <row r="54" spans="1:13" x14ac:dyDescent="0.25">
      <c r="B54" s="1">
        <v>0</v>
      </c>
    </row>
    <row r="55" spans="1:13" x14ac:dyDescent="0.25">
      <c r="A55" s="4" t="s">
        <v>18</v>
      </c>
      <c r="B55" s="5" t="s">
        <v>4</v>
      </c>
      <c r="C55" s="6" t="s">
        <v>5</v>
      </c>
    </row>
    <row r="56" spans="1:13" x14ac:dyDescent="0.25">
      <c r="A56" s="5" t="s">
        <v>6</v>
      </c>
      <c r="B56" s="5">
        <v>2</v>
      </c>
      <c r="C56" s="6">
        <f>B56/B61</f>
        <v>0.5</v>
      </c>
    </row>
    <row r="57" spans="1:13" x14ac:dyDescent="0.25">
      <c r="A57" s="5" t="s">
        <v>7</v>
      </c>
      <c r="B57" s="5">
        <v>2</v>
      </c>
      <c r="C57" s="6">
        <f>B57/B61</f>
        <v>0.5</v>
      </c>
    </row>
    <row r="58" spans="1:13" x14ac:dyDescent="0.25">
      <c r="A58" s="5" t="s">
        <v>8</v>
      </c>
      <c r="B58" s="5"/>
      <c r="C58" s="6">
        <f>B58/B61</f>
        <v>0</v>
      </c>
    </row>
    <row r="59" spans="1:13" x14ac:dyDescent="0.25">
      <c r="A59" s="5" t="s">
        <v>9</v>
      </c>
      <c r="B59" s="5"/>
      <c r="C59" s="6"/>
    </row>
    <row r="60" spans="1:13" x14ac:dyDescent="0.25">
      <c r="A60" s="5" t="s">
        <v>10</v>
      </c>
      <c r="B60" s="5"/>
      <c r="C60" s="6"/>
      <c r="D60" s="9"/>
    </row>
    <row r="61" spans="1:13" x14ac:dyDescent="0.25">
      <c r="A61" s="7" t="s">
        <v>11</v>
      </c>
      <c r="B61" s="7">
        <f>SUM(B56:B60)</f>
        <v>4</v>
      </c>
      <c r="C61" s="8">
        <v>1</v>
      </c>
    </row>
    <row r="62" spans="1:13" x14ac:dyDescent="0.25">
      <c r="B62" s="1">
        <v>0</v>
      </c>
      <c r="M62" s="1" t="s">
        <v>19</v>
      </c>
    </row>
    <row r="63" spans="1:13" x14ac:dyDescent="0.25">
      <c r="A63" s="4" t="s">
        <v>20</v>
      </c>
      <c r="B63" s="5" t="s">
        <v>4</v>
      </c>
      <c r="C63" s="6" t="s">
        <v>5</v>
      </c>
    </row>
    <row r="64" spans="1:13" x14ac:dyDescent="0.25">
      <c r="A64" s="5" t="s">
        <v>6</v>
      </c>
      <c r="B64" s="5">
        <v>2</v>
      </c>
      <c r="C64" s="6">
        <f>B64/B69</f>
        <v>0.5</v>
      </c>
    </row>
    <row r="65" spans="1:4" x14ac:dyDescent="0.25">
      <c r="A65" s="5" t="s">
        <v>7</v>
      </c>
      <c r="B65" s="5">
        <v>2</v>
      </c>
      <c r="C65" s="6">
        <f>B65/B69</f>
        <v>0.5</v>
      </c>
    </row>
    <row r="66" spans="1:4" x14ac:dyDescent="0.25">
      <c r="A66" s="5" t="s">
        <v>8</v>
      </c>
      <c r="B66" s="5"/>
      <c r="C66" s="6">
        <f>B66/B69</f>
        <v>0</v>
      </c>
    </row>
    <row r="67" spans="1:4" x14ac:dyDescent="0.25">
      <c r="A67" s="5" t="s">
        <v>9</v>
      </c>
      <c r="B67" s="5"/>
      <c r="C67" s="6"/>
    </row>
    <row r="68" spans="1:4" x14ac:dyDescent="0.25">
      <c r="A68" s="5" t="s">
        <v>10</v>
      </c>
      <c r="B68" s="5"/>
      <c r="C68" s="6"/>
      <c r="D68" s="9"/>
    </row>
    <row r="69" spans="1:4" x14ac:dyDescent="0.25">
      <c r="A69" s="7" t="s">
        <v>11</v>
      </c>
      <c r="B69" s="7">
        <f>SUM(B64:B68)</f>
        <v>4</v>
      </c>
      <c r="C69" s="8">
        <v>1</v>
      </c>
    </row>
    <row r="70" spans="1:4" x14ac:dyDescent="0.25">
      <c r="B70" s="1">
        <v>0</v>
      </c>
    </row>
    <row r="71" spans="1:4" x14ac:dyDescent="0.25">
      <c r="A71" s="4" t="s">
        <v>21</v>
      </c>
      <c r="B71" s="5" t="s">
        <v>4</v>
      </c>
      <c r="C71" s="6" t="s">
        <v>5</v>
      </c>
    </row>
    <row r="72" spans="1:4" x14ac:dyDescent="0.25">
      <c r="A72" s="5" t="s">
        <v>6</v>
      </c>
      <c r="B72" s="5">
        <v>2</v>
      </c>
      <c r="C72" s="6">
        <f>B72/B77</f>
        <v>0.5</v>
      </c>
    </row>
    <row r="73" spans="1:4" x14ac:dyDescent="0.25">
      <c r="A73" s="5" t="s">
        <v>7</v>
      </c>
      <c r="B73" s="5">
        <v>2</v>
      </c>
      <c r="C73" s="6">
        <f>B73/B77</f>
        <v>0.5</v>
      </c>
    </row>
    <row r="74" spans="1:4" x14ac:dyDescent="0.25">
      <c r="A74" s="5" t="s">
        <v>8</v>
      </c>
      <c r="B74" s="5"/>
      <c r="C74" s="6">
        <f>B74/B77</f>
        <v>0</v>
      </c>
    </row>
    <row r="75" spans="1:4" x14ac:dyDescent="0.25">
      <c r="A75" s="5" t="s">
        <v>9</v>
      </c>
      <c r="B75" s="5"/>
      <c r="C75" s="6"/>
    </row>
    <row r="76" spans="1:4" x14ac:dyDescent="0.25">
      <c r="A76" s="5" t="s">
        <v>10</v>
      </c>
      <c r="B76" s="5"/>
      <c r="C76" s="6"/>
    </row>
    <row r="77" spans="1:4" x14ac:dyDescent="0.25">
      <c r="A77" s="7" t="s">
        <v>11</v>
      </c>
      <c r="B77" s="7">
        <f>SUM(B72:B76)</f>
        <v>4</v>
      </c>
      <c r="C77" s="8">
        <v>1</v>
      </c>
    </row>
    <row r="78" spans="1:4" x14ac:dyDescent="0.25">
      <c r="B78" s="1">
        <v>0</v>
      </c>
    </row>
    <row r="79" spans="1:4" x14ac:dyDescent="0.25">
      <c r="A79" s="4" t="s">
        <v>22</v>
      </c>
      <c r="B79" s="5" t="s">
        <v>4</v>
      </c>
      <c r="C79" s="6" t="s">
        <v>5</v>
      </c>
    </row>
    <row r="80" spans="1:4" x14ac:dyDescent="0.25">
      <c r="A80" s="5" t="s">
        <v>6</v>
      </c>
      <c r="B80" s="5">
        <v>1</v>
      </c>
      <c r="C80" s="6">
        <f>B80/B85</f>
        <v>0.25</v>
      </c>
    </row>
    <row r="81" spans="1:3" x14ac:dyDescent="0.25">
      <c r="A81" s="5" t="s">
        <v>7</v>
      </c>
      <c r="B81" s="5">
        <v>3</v>
      </c>
      <c r="C81" s="6">
        <f>B81/B85</f>
        <v>0.75</v>
      </c>
    </row>
    <row r="82" spans="1:3" x14ac:dyDescent="0.25">
      <c r="A82" s="5" t="s">
        <v>8</v>
      </c>
      <c r="B82" s="5"/>
      <c r="C82" s="6">
        <f>B82/B85</f>
        <v>0</v>
      </c>
    </row>
    <row r="83" spans="1:3" x14ac:dyDescent="0.25">
      <c r="A83" s="5" t="s">
        <v>9</v>
      </c>
      <c r="B83" s="5"/>
      <c r="C83" s="6">
        <f>B83/B85</f>
        <v>0</v>
      </c>
    </row>
    <row r="84" spans="1:3" x14ac:dyDescent="0.25">
      <c r="A84" s="5" t="s">
        <v>10</v>
      </c>
      <c r="B84" s="5"/>
      <c r="C84" s="6"/>
    </row>
    <row r="85" spans="1:3" x14ac:dyDescent="0.25">
      <c r="A85" s="7" t="s">
        <v>11</v>
      </c>
      <c r="B85" s="7">
        <f>SUM(B80:B84)</f>
        <v>4</v>
      </c>
      <c r="C85" s="8">
        <v>1</v>
      </c>
    </row>
    <row r="86" spans="1:3" x14ac:dyDescent="0.25">
      <c r="B86" s="1">
        <v>0</v>
      </c>
    </row>
    <row r="87" spans="1:3" x14ac:dyDescent="0.25">
      <c r="A87" s="4" t="s">
        <v>23</v>
      </c>
      <c r="B87" s="5" t="s">
        <v>4</v>
      </c>
      <c r="C87" s="6" t="s">
        <v>5</v>
      </c>
    </row>
    <row r="88" spans="1:3" x14ac:dyDescent="0.25">
      <c r="A88" s="5" t="s">
        <v>6</v>
      </c>
      <c r="B88" s="5">
        <v>1</v>
      </c>
      <c r="C88" s="6">
        <f>B88/B93</f>
        <v>0.25</v>
      </c>
    </row>
    <row r="89" spans="1:3" x14ac:dyDescent="0.25">
      <c r="A89" s="5" t="s">
        <v>7</v>
      </c>
      <c r="B89" s="5">
        <v>2</v>
      </c>
      <c r="C89" s="6">
        <f>B89/B93</f>
        <v>0.5</v>
      </c>
    </row>
    <row r="90" spans="1:3" x14ac:dyDescent="0.25">
      <c r="A90" s="5" t="s">
        <v>8</v>
      </c>
      <c r="B90" s="5">
        <v>1</v>
      </c>
      <c r="C90" s="6">
        <f>B90/B93</f>
        <v>0.25</v>
      </c>
    </row>
    <row r="91" spans="1:3" x14ac:dyDescent="0.25">
      <c r="A91" s="5" t="s">
        <v>9</v>
      </c>
      <c r="B91" s="5"/>
      <c r="C91" s="6"/>
    </row>
    <row r="92" spans="1:3" x14ac:dyDescent="0.25">
      <c r="A92" s="5" t="s">
        <v>10</v>
      </c>
      <c r="B92" s="5"/>
      <c r="C92" s="6"/>
    </row>
    <row r="93" spans="1:3" x14ac:dyDescent="0.25">
      <c r="A93" s="7" t="s">
        <v>11</v>
      </c>
      <c r="B93" s="7">
        <f>SUM(B88:B92)</f>
        <v>4</v>
      </c>
      <c r="C93" s="8">
        <v>1</v>
      </c>
    </row>
    <row r="94" spans="1:3" x14ac:dyDescent="0.25">
      <c r="B94" s="1">
        <v>0</v>
      </c>
    </row>
    <row r="95" spans="1:3" x14ac:dyDescent="0.25">
      <c r="A95" s="4" t="s">
        <v>24</v>
      </c>
      <c r="B95" s="5" t="s">
        <v>4</v>
      </c>
      <c r="C95" s="6" t="s">
        <v>5</v>
      </c>
    </row>
    <row r="96" spans="1:3" x14ac:dyDescent="0.25">
      <c r="A96" s="5" t="s">
        <v>6</v>
      </c>
      <c r="B96" s="5">
        <v>2</v>
      </c>
      <c r="C96" s="6">
        <f>B96/B101</f>
        <v>0.5</v>
      </c>
    </row>
    <row r="97" spans="1:3" x14ac:dyDescent="0.25">
      <c r="A97" s="5" t="s">
        <v>7</v>
      </c>
      <c r="B97" s="5">
        <v>2</v>
      </c>
      <c r="C97" s="6">
        <f>B97/B101</f>
        <v>0.5</v>
      </c>
    </row>
    <row r="98" spans="1:3" x14ac:dyDescent="0.25">
      <c r="A98" s="5" t="s">
        <v>8</v>
      </c>
      <c r="B98" s="5"/>
      <c r="C98" s="6">
        <f>B98/B101</f>
        <v>0</v>
      </c>
    </row>
    <row r="99" spans="1:3" x14ac:dyDescent="0.25">
      <c r="A99" s="5" t="s">
        <v>9</v>
      </c>
      <c r="B99" s="5"/>
      <c r="C99" s="6">
        <f>B99/B101</f>
        <v>0</v>
      </c>
    </row>
    <row r="100" spans="1:3" x14ac:dyDescent="0.25">
      <c r="A100" s="5" t="s">
        <v>10</v>
      </c>
      <c r="B100" s="5"/>
      <c r="C100" s="6"/>
    </row>
    <row r="101" spans="1:3" x14ac:dyDescent="0.25">
      <c r="A101" s="7" t="s">
        <v>11</v>
      </c>
      <c r="B101" s="7">
        <f>SUM(B96:B100)</f>
        <v>4</v>
      </c>
      <c r="C101" s="8">
        <v>1</v>
      </c>
    </row>
    <row r="102" spans="1:3" x14ac:dyDescent="0.25">
      <c r="B102" s="1">
        <v>0</v>
      </c>
    </row>
    <row r="103" spans="1:3" x14ac:dyDescent="0.25">
      <c r="A103" s="4" t="s">
        <v>25</v>
      </c>
      <c r="B103" s="5" t="s">
        <v>4</v>
      </c>
      <c r="C103" s="6" t="s">
        <v>5</v>
      </c>
    </row>
    <row r="104" spans="1:3" x14ac:dyDescent="0.25">
      <c r="A104" s="5" t="s">
        <v>6</v>
      </c>
      <c r="B104" s="5">
        <v>2</v>
      </c>
      <c r="C104" s="6">
        <f>B104/B109</f>
        <v>0.5</v>
      </c>
    </row>
    <row r="105" spans="1:3" x14ac:dyDescent="0.25">
      <c r="A105" s="5" t="s">
        <v>7</v>
      </c>
      <c r="B105" s="5">
        <v>2</v>
      </c>
      <c r="C105" s="6">
        <f>B105/B109</f>
        <v>0.5</v>
      </c>
    </row>
    <row r="106" spans="1:3" x14ac:dyDescent="0.25">
      <c r="A106" s="5" t="s">
        <v>8</v>
      </c>
      <c r="B106" s="5"/>
      <c r="C106" s="6">
        <f>B106/B109</f>
        <v>0</v>
      </c>
    </row>
    <row r="107" spans="1:3" x14ac:dyDescent="0.25">
      <c r="A107" s="5" t="s">
        <v>9</v>
      </c>
      <c r="B107" s="5"/>
      <c r="C107" s="6"/>
    </row>
    <row r="108" spans="1:3" x14ac:dyDescent="0.25">
      <c r="A108" s="5" t="s">
        <v>10</v>
      </c>
      <c r="B108" s="5"/>
      <c r="C108" s="6"/>
    </row>
    <row r="109" spans="1:3" x14ac:dyDescent="0.25">
      <c r="A109" s="7" t="s">
        <v>11</v>
      </c>
      <c r="B109" s="7">
        <f>SUM(B104:B108)</f>
        <v>4</v>
      </c>
      <c r="C109" s="8">
        <v>1</v>
      </c>
    </row>
    <row r="110" spans="1:3" x14ac:dyDescent="0.25">
      <c r="B110" s="1">
        <v>0</v>
      </c>
    </row>
    <row r="111" spans="1:3" x14ac:dyDescent="0.25">
      <c r="A111" s="4" t="s">
        <v>26</v>
      </c>
      <c r="B111" s="5" t="s">
        <v>4</v>
      </c>
      <c r="C111" s="6" t="s">
        <v>5</v>
      </c>
    </row>
    <row r="112" spans="1:3" x14ac:dyDescent="0.25">
      <c r="A112" s="5" t="s">
        <v>6</v>
      </c>
      <c r="B112" s="5">
        <v>2</v>
      </c>
      <c r="C112" s="6">
        <f>B112/B117</f>
        <v>0.5</v>
      </c>
    </row>
    <row r="113" spans="1:3" x14ac:dyDescent="0.25">
      <c r="A113" s="5" t="s">
        <v>7</v>
      </c>
      <c r="B113" s="5">
        <v>2</v>
      </c>
      <c r="C113" s="6">
        <f>B113/B117</f>
        <v>0.5</v>
      </c>
    </row>
    <row r="114" spans="1:3" x14ac:dyDescent="0.25">
      <c r="A114" s="5" t="s">
        <v>8</v>
      </c>
      <c r="B114" s="5"/>
      <c r="C114" s="6">
        <f>B114/B117</f>
        <v>0</v>
      </c>
    </row>
    <row r="115" spans="1:3" x14ac:dyDescent="0.25">
      <c r="A115" s="5" t="s">
        <v>9</v>
      </c>
      <c r="B115" s="5"/>
      <c r="C115" s="6"/>
    </row>
    <row r="116" spans="1:3" x14ac:dyDescent="0.25">
      <c r="A116" s="5" t="s">
        <v>10</v>
      </c>
      <c r="B116" s="5"/>
      <c r="C116" s="6"/>
    </row>
    <row r="117" spans="1:3" x14ac:dyDescent="0.25">
      <c r="A117" s="7" t="s">
        <v>11</v>
      </c>
      <c r="B117" s="7">
        <f>SUM(B112:B116)</f>
        <v>4</v>
      </c>
      <c r="C117" s="8">
        <v>1</v>
      </c>
    </row>
    <row r="118" spans="1:3" x14ac:dyDescent="0.25">
      <c r="B118" s="1">
        <v>0</v>
      </c>
    </row>
    <row r="119" spans="1:3" x14ac:dyDescent="0.25">
      <c r="A119" s="4" t="s">
        <v>27</v>
      </c>
      <c r="B119" s="5" t="s">
        <v>4</v>
      </c>
      <c r="C119" s="6" t="s">
        <v>5</v>
      </c>
    </row>
    <row r="120" spans="1:3" x14ac:dyDescent="0.25">
      <c r="A120" s="5" t="s">
        <v>6</v>
      </c>
      <c r="B120" s="5">
        <v>1</v>
      </c>
      <c r="C120" s="6">
        <f>B120/B125</f>
        <v>0.25</v>
      </c>
    </row>
    <row r="121" spans="1:3" x14ac:dyDescent="0.25">
      <c r="A121" s="5" t="s">
        <v>7</v>
      </c>
      <c r="B121" s="5">
        <v>2</v>
      </c>
      <c r="C121" s="6">
        <f>B121/B125</f>
        <v>0.5</v>
      </c>
    </row>
    <row r="122" spans="1:3" x14ac:dyDescent="0.25">
      <c r="A122" s="5" t="s">
        <v>8</v>
      </c>
      <c r="B122" s="5">
        <v>1</v>
      </c>
      <c r="C122" s="6">
        <f>B122/B125</f>
        <v>0.25</v>
      </c>
    </row>
    <row r="123" spans="1:3" x14ac:dyDescent="0.25">
      <c r="A123" s="5" t="s">
        <v>9</v>
      </c>
      <c r="B123" s="5"/>
      <c r="C123" s="6">
        <f>B123/B125</f>
        <v>0</v>
      </c>
    </row>
    <row r="124" spans="1:3" x14ac:dyDescent="0.25">
      <c r="A124" s="5" t="s">
        <v>10</v>
      </c>
      <c r="B124" s="5"/>
      <c r="C124" s="6">
        <f>B124/B125</f>
        <v>0</v>
      </c>
    </row>
    <row r="125" spans="1:3" x14ac:dyDescent="0.25">
      <c r="A125" s="7" t="s">
        <v>11</v>
      </c>
      <c r="B125" s="7">
        <f>SUM(B120:B124)</f>
        <v>4</v>
      </c>
      <c r="C125" s="8">
        <v>1</v>
      </c>
    </row>
    <row r="127" spans="1:3" x14ac:dyDescent="0.25">
      <c r="A127" s="3" t="s">
        <v>28</v>
      </c>
      <c r="B127" s="1">
        <v>0</v>
      </c>
    </row>
    <row r="128" spans="1:3" x14ac:dyDescent="0.25">
      <c r="B128" s="1">
        <v>0</v>
      </c>
    </row>
    <row r="129" spans="1:3" x14ac:dyDescent="0.25">
      <c r="A129" s="4" t="s">
        <v>29</v>
      </c>
      <c r="B129" s="5" t="s">
        <v>4</v>
      </c>
      <c r="C129" s="6" t="s">
        <v>5</v>
      </c>
    </row>
    <row r="130" spans="1:3" x14ac:dyDescent="0.25">
      <c r="A130" s="5" t="s">
        <v>30</v>
      </c>
      <c r="B130" s="5">
        <v>3</v>
      </c>
      <c r="C130" s="6">
        <f>B130/B135</f>
        <v>0.75</v>
      </c>
    </row>
    <row r="131" spans="1:3" x14ac:dyDescent="0.25">
      <c r="A131" s="5" t="s">
        <v>31</v>
      </c>
      <c r="B131" s="5"/>
      <c r="C131" s="6">
        <f>B131/B135</f>
        <v>0</v>
      </c>
    </row>
    <row r="132" spans="1:3" x14ac:dyDescent="0.25">
      <c r="A132" s="5" t="s">
        <v>8</v>
      </c>
      <c r="B132" s="5"/>
      <c r="C132" s="6">
        <f>B132/B135</f>
        <v>0</v>
      </c>
    </row>
    <row r="133" spans="1:3" x14ac:dyDescent="0.25">
      <c r="A133" s="5" t="s">
        <v>32</v>
      </c>
      <c r="B133" s="5">
        <v>1</v>
      </c>
      <c r="C133" s="6"/>
    </row>
    <row r="134" spans="1:3" x14ac:dyDescent="0.25">
      <c r="A134" s="5" t="s">
        <v>33</v>
      </c>
      <c r="B134" s="5"/>
      <c r="C134" s="6"/>
    </row>
    <row r="135" spans="1:3" x14ac:dyDescent="0.25">
      <c r="A135" s="7" t="s">
        <v>11</v>
      </c>
      <c r="B135" s="7">
        <f>SUM(B130:B134)</f>
        <v>4</v>
      </c>
      <c r="C135" s="8">
        <v>1</v>
      </c>
    </row>
    <row r="136" spans="1:3" x14ac:dyDescent="0.25">
      <c r="A136" s="3"/>
      <c r="B136" s="1">
        <v>0</v>
      </c>
    </row>
    <row r="137" spans="1:3" x14ac:dyDescent="0.25">
      <c r="A137" s="4" t="s">
        <v>34</v>
      </c>
      <c r="B137" s="12" t="s">
        <v>4</v>
      </c>
      <c r="C137" s="13" t="s">
        <v>5</v>
      </c>
    </row>
    <row r="138" spans="1:3" x14ac:dyDescent="0.25">
      <c r="A138" s="5" t="s">
        <v>35</v>
      </c>
      <c r="B138" s="5">
        <v>2</v>
      </c>
      <c r="C138" s="6">
        <f>B138/B145</f>
        <v>0.16666666666666699</v>
      </c>
    </row>
    <row r="139" spans="1:3" x14ac:dyDescent="0.25">
      <c r="A139" s="5" t="s">
        <v>36</v>
      </c>
      <c r="B139" s="5">
        <v>2</v>
      </c>
      <c r="C139" s="6">
        <f>B139/B145</f>
        <v>0.16666666666666699</v>
      </c>
    </row>
    <row r="140" spans="1:3" x14ac:dyDescent="0.25">
      <c r="A140" s="5" t="s">
        <v>37</v>
      </c>
      <c r="B140" s="5">
        <v>2</v>
      </c>
      <c r="C140" s="6">
        <f>B140/B145</f>
        <v>0.16666666666666699</v>
      </c>
    </row>
    <row r="141" spans="1:3" x14ac:dyDescent="0.25">
      <c r="A141" s="5" t="s">
        <v>38</v>
      </c>
      <c r="B141" s="5">
        <v>2</v>
      </c>
      <c r="C141" s="6">
        <f>B141/B145</f>
        <v>0.16666666666666699</v>
      </c>
    </row>
    <row r="142" spans="1:3" x14ac:dyDescent="0.25">
      <c r="A142" s="5" t="s">
        <v>39</v>
      </c>
      <c r="B142" s="5">
        <v>2</v>
      </c>
      <c r="C142" s="6">
        <f>B142/B145</f>
        <v>0.16666666666666699</v>
      </c>
    </row>
    <row r="143" spans="1:3" x14ac:dyDescent="0.25">
      <c r="A143" s="5" t="s">
        <v>40</v>
      </c>
      <c r="B143" s="5">
        <v>2</v>
      </c>
      <c r="C143" s="6">
        <f>B143/B145</f>
        <v>0.16666666666666699</v>
      </c>
    </row>
    <row r="144" spans="1:3" x14ac:dyDescent="0.25">
      <c r="A144" s="5" t="s">
        <v>41</v>
      </c>
      <c r="B144" s="5"/>
      <c r="C144" s="6">
        <f>B144/B145</f>
        <v>0</v>
      </c>
    </row>
    <row r="145" spans="1:3" x14ac:dyDescent="0.25">
      <c r="A145" s="7" t="s">
        <v>11</v>
      </c>
      <c r="B145" s="7">
        <f>SUM(B138:B144)</f>
        <v>12</v>
      </c>
      <c r="C145" s="8">
        <f>SUM(C138:C144)</f>
        <v>1</v>
      </c>
    </row>
    <row r="146" spans="1:3" x14ac:dyDescent="0.25">
      <c r="B146" s="1">
        <v>0</v>
      </c>
    </row>
    <row r="147" spans="1:3" x14ac:dyDescent="0.25">
      <c r="A147" s="4" t="s">
        <v>42</v>
      </c>
      <c r="B147" s="12" t="s">
        <v>4</v>
      </c>
      <c r="C147" s="13" t="s">
        <v>5</v>
      </c>
    </row>
    <row r="148" spans="1:3" x14ac:dyDescent="0.25">
      <c r="A148" s="5" t="s">
        <v>43</v>
      </c>
      <c r="B148" s="5">
        <v>1</v>
      </c>
      <c r="C148" s="6">
        <f>B148/B162</f>
        <v>0.05</v>
      </c>
    </row>
    <row r="149" spans="1:3" x14ac:dyDescent="0.25">
      <c r="A149" s="5" t="s">
        <v>44</v>
      </c>
      <c r="B149" s="5">
        <v>4</v>
      </c>
      <c r="C149" s="6">
        <f>B149/B162</f>
        <v>0.2</v>
      </c>
    </row>
    <row r="150" spans="1:3" x14ac:dyDescent="0.25">
      <c r="A150" s="5" t="s">
        <v>45</v>
      </c>
      <c r="B150" s="5">
        <v>1</v>
      </c>
      <c r="C150" s="6">
        <f>B150/B162</f>
        <v>0.05</v>
      </c>
    </row>
    <row r="151" spans="1:3" x14ac:dyDescent="0.25">
      <c r="A151" s="5" t="s">
        <v>46</v>
      </c>
      <c r="B151" s="5">
        <v>1</v>
      </c>
      <c r="C151" s="6">
        <f>B151/B162</f>
        <v>0.05</v>
      </c>
    </row>
    <row r="152" spans="1:3" x14ac:dyDescent="0.25">
      <c r="A152" s="5" t="s">
        <v>47</v>
      </c>
      <c r="B152" s="5">
        <v>1</v>
      </c>
      <c r="C152" s="6">
        <f>B152/B162</f>
        <v>0.05</v>
      </c>
    </row>
    <row r="153" spans="1:3" x14ac:dyDescent="0.25">
      <c r="A153" s="5" t="s">
        <v>48</v>
      </c>
      <c r="B153" s="5">
        <v>1</v>
      </c>
      <c r="C153" s="6">
        <f>B153/B162</f>
        <v>0.05</v>
      </c>
    </row>
    <row r="154" spans="1:3" x14ac:dyDescent="0.25">
      <c r="A154" s="5" t="s">
        <v>49</v>
      </c>
      <c r="B154" s="5">
        <v>3</v>
      </c>
      <c r="C154" s="6">
        <f>B154/B162</f>
        <v>0.15</v>
      </c>
    </row>
    <row r="155" spans="1:3" x14ac:dyDescent="0.25">
      <c r="A155" s="5" t="s">
        <v>50</v>
      </c>
      <c r="B155" s="5"/>
      <c r="C155" s="6">
        <f>B155/B162</f>
        <v>0</v>
      </c>
    </row>
    <row r="156" spans="1:3" x14ac:dyDescent="0.25">
      <c r="A156" s="5" t="s">
        <v>51</v>
      </c>
      <c r="B156" s="5">
        <v>3</v>
      </c>
      <c r="C156" s="6">
        <f>B156/B162</f>
        <v>0.15</v>
      </c>
    </row>
    <row r="157" spans="1:3" x14ac:dyDescent="0.25">
      <c r="A157" s="5" t="s">
        <v>52</v>
      </c>
      <c r="B157" s="5"/>
      <c r="C157" s="6">
        <f>B157/B162</f>
        <v>0</v>
      </c>
    </row>
    <row r="158" spans="1:3" x14ac:dyDescent="0.25">
      <c r="A158" s="5" t="s">
        <v>53</v>
      </c>
      <c r="B158" s="5">
        <v>3</v>
      </c>
      <c r="C158" s="6">
        <f>B158/B162</f>
        <v>0.15</v>
      </c>
    </row>
    <row r="159" spans="1:3" x14ac:dyDescent="0.25">
      <c r="A159" s="5" t="s">
        <v>54</v>
      </c>
      <c r="B159" s="5">
        <v>1</v>
      </c>
      <c r="C159" s="6">
        <f>B159/B162</f>
        <v>0.05</v>
      </c>
    </row>
    <row r="160" spans="1:3" x14ac:dyDescent="0.25">
      <c r="A160" s="5" t="s">
        <v>55</v>
      </c>
      <c r="B160" s="5">
        <v>1</v>
      </c>
      <c r="C160" s="6">
        <f>B160/B162</f>
        <v>0.05</v>
      </c>
    </row>
    <row r="161" spans="1:3" x14ac:dyDescent="0.25">
      <c r="A161" s="5" t="s">
        <v>41</v>
      </c>
      <c r="B161" s="5"/>
      <c r="C161" s="6">
        <f>B161/B162</f>
        <v>0</v>
      </c>
    </row>
    <row r="162" spans="1:3" x14ac:dyDescent="0.25">
      <c r="A162" s="7" t="s">
        <v>11</v>
      </c>
      <c r="B162" s="7">
        <f>SUM(B148:B161)</f>
        <v>20</v>
      </c>
      <c r="C162" s="8">
        <f>SUM(C148:C161)</f>
        <v>1</v>
      </c>
    </row>
    <row r="163" spans="1:3" x14ac:dyDescent="0.25">
      <c r="B163" s="1">
        <v>0</v>
      </c>
    </row>
    <row r="164" spans="1:3" x14ac:dyDescent="0.25">
      <c r="A164" s="4" t="s">
        <v>56</v>
      </c>
      <c r="B164" s="12" t="s">
        <v>4</v>
      </c>
      <c r="C164" s="13" t="s">
        <v>5</v>
      </c>
    </row>
    <row r="165" spans="1:3" x14ac:dyDescent="0.25">
      <c r="A165" s="5" t="s">
        <v>57</v>
      </c>
      <c r="B165" s="5">
        <v>4</v>
      </c>
      <c r="C165" s="6">
        <f>B165/B167</f>
        <v>1</v>
      </c>
    </row>
    <row r="166" spans="1:3" x14ac:dyDescent="0.25">
      <c r="A166" s="5" t="s">
        <v>58</v>
      </c>
      <c r="B166" s="5">
        <v>0</v>
      </c>
      <c r="C166" s="6">
        <f>B166/B167</f>
        <v>0</v>
      </c>
    </row>
    <row r="167" spans="1:3" x14ac:dyDescent="0.25">
      <c r="A167" s="7" t="s">
        <v>11</v>
      </c>
      <c r="B167" s="7">
        <f>SUM(B165:B166)</f>
        <v>4</v>
      </c>
      <c r="C167" s="8">
        <f>SUM(C165:C166)</f>
        <v>1</v>
      </c>
    </row>
    <row r="168" spans="1:3" x14ac:dyDescent="0.25">
      <c r="B168" s="1">
        <v>0</v>
      </c>
    </row>
    <row r="169" spans="1:3" x14ac:dyDescent="0.25">
      <c r="A169" s="4" t="s">
        <v>59</v>
      </c>
      <c r="B169" s="12" t="s">
        <v>4</v>
      </c>
      <c r="C169" s="13" t="s">
        <v>5</v>
      </c>
    </row>
    <row r="170" spans="1:3" x14ac:dyDescent="0.25">
      <c r="A170" s="5" t="s">
        <v>31</v>
      </c>
      <c r="B170" s="5">
        <v>4</v>
      </c>
      <c r="C170" s="6">
        <f>B170/B172</f>
        <v>1</v>
      </c>
    </row>
    <row r="171" spans="1:3" x14ac:dyDescent="0.25">
      <c r="A171" s="5" t="s">
        <v>60</v>
      </c>
      <c r="B171" s="5">
        <v>0</v>
      </c>
      <c r="C171" s="6">
        <f>B171/B172</f>
        <v>0</v>
      </c>
    </row>
    <row r="172" spans="1:3" x14ac:dyDescent="0.25">
      <c r="A172" s="7" t="s">
        <v>11</v>
      </c>
      <c r="B172" s="7">
        <f>SUM(B170:B171)</f>
        <v>4</v>
      </c>
      <c r="C172" s="8">
        <f>SUM(C170:C171)</f>
        <v>1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72"/>
  <sheetViews>
    <sheetView showZeros="0" workbookViewId="0">
      <selection activeCell="A150" sqref="A150"/>
    </sheetView>
  </sheetViews>
  <sheetFormatPr defaultColWidth="9" defaultRowHeight="16.5" x14ac:dyDescent="0.25"/>
  <cols>
    <col min="1" max="1" width="56.625" style="1" customWidth="1"/>
    <col min="2" max="2" width="7.5" style="1" customWidth="1"/>
    <col min="3" max="3" width="9.5" style="2" customWidth="1"/>
    <col min="4" max="4" width="7.5" style="1" customWidth="1"/>
    <col min="5" max="13" width="9" style="1"/>
    <col min="14" max="15" width="9" style="1" customWidth="1"/>
    <col min="16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4" width="9" style="1" customWidth="1"/>
    <col min="45" max="16384" width="9" style="1"/>
  </cols>
  <sheetData>
    <row r="1" spans="1:44" x14ac:dyDescent="0.25">
      <c r="A1" s="15" t="s">
        <v>62</v>
      </c>
      <c r="B1" s="15"/>
      <c r="C1" s="15"/>
      <c r="D1" s="15"/>
      <c r="E1" s="15"/>
      <c r="F1" s="15"/>
      <c r="G1" s="15"/>
      <c r="H1" s="15"/>
      <c r="I1" s="15"/>
    </row>
    <row r="2" spans="1:44" x14ac:dyDescent="0.25">
      <c r="A2" s="16" t="s">
        <v>1</v>
      </c>
      <c r="B2" s="16"/>
      <c r="C2" s="16"/>
      <c r="D2" s="16"/>
      <c r="E2" s="16"/>
      <c r="F2" s="16"/>
      <c r="G2" s="16"/>
      <c r="H2" s="16"/>
      <c r="I2" s="17"/>
    </row>
    <row r="3" spans="1:44" x14ac:dyDescent="0.25">
      <c r="A3" s="3" t="s">
        <v>2</v>
      </c>
    </row>
    <row r="5" spans="1:44" x14ac:dyDescent="0.25">
      <c r="A5" s="4" t="s">
        <v>3</v>
      </c>
      <c r="B5" s="5" t="s">
        <v>4</v>
      </c>
      <c r="C5" s="6" t="s">
        <v>5</v>
      </c>
      <c r="N5"/>
      <c r="O5"/>
      <c r="P5"/>
      <c r="Q5" t="s">
        <v>63</v>
      </c>
      <c r="R5" t="s">
        <v>64</v>
      </c>
      <c r="S5" t="s">
        <v>65</v>
      </c>
      <c r="T5" t="s">
        <v>66</v>
      </c>
      <c r="U5" t="s">
        <v>67</v>
      </c>
      <c r="V5" t="s">
        <v>68</v>
      </c>
      <c r="W5" t="s">
        <v>69</v>
      </c>
      <c r="X5" t="s">
        <v>70</v>
      </c>
      <c r="Y5" t="s">
        <v>71</v>
      </c>
      <c r="Z5" t="s">
        <v>72</v>
      </c>
      <c r="AA5" t="s">
        <v>73</v>
      </c>
      <c r="AB5" t="s">
        <v>74</v>
      </c>
      <c r="AC5" t="s">
        <v>75</v>
      </c>
      <c r="AD5" t="s">
        <v>76</v>
      </c>
      <c r="AE5" t="s">
        <v>77</v>
      </c>
      <c r="AF5" t="s">
        <v>78</v>
      </c>
      <c r="AG5" t="s">
        <v>79</v>
      </c>
      <c r="AH5" t="s">
        <v>80</v>
      </c>
      <c r="AI5" t="s">
        <v>81</v>
      </c>
      <c r="AJ5" t="s">
        <v>82</v>
      </c>
      <c r="AK5" t="s">
        <v>83</v>
      </c>
      <c r="AL5"/>
      <c r="AM5"/>
      <c r="AN5"/>
      <c r="AO5"/>
      <c r="AP5"/>
      <c r="AQ5"/>
      <c r="AR5"/>
    </row>
    <row r="6" spans="1:44" x14ac:dyDescent="0.25">
      <c r="A6" s="5" t="s">
        <v>6</v>
      </c>
      <c r="B6" s="5">
        <v>1</v>
      </c>
      <c r="C6" s="6">
        <f>B6/B11</f>
        <v>0.2</v>
      </c>
      <c r="N6"/>
      <c r="O6"/>
      <c r="P6"/>
      <c r="Q6" s="5">
        <v>3</v>
      </c>
      <c r="R6" s="5">
        <v>3</v>
      </c>
      <c r="S6" s="5"/>
      <c r="T6" s="5">
        <v>4</v>
      </c>
      <c r="U6" s="5">
        <v>3</v>
      </c>
      <c r="V6" s="5">
        <v>3</v>
      </c>
      <c r="W6" s="5">
        <v>3</v>
      </c>
      <c r="X6" s="5">
        <v>3</v>
      </c>
      <c r="Y6" s="5">
        <v>3</v>
      </c>
      <c r="Z6" s="5">
        <v>3</v>
      </c>
      <c r="AA6" s="5">
        <v>4</v>
      </c>
      <c r="AB6" s="5">
        <v>4</v>
      </c>
      <c r="AC6" s="5">
        <v>3</v>
      </c>
      <c r="AD6" s="5">
        <v>3</v>
      </c>
      <c r="AE6" s="5">
        <v>3</v>
      </c>
      <c r="AF6" s="5">
        <v>4</v>
      </c>
      <c r="AG6" s="5">
        <v>2</v>
      </c>
      <c r="AH6" s="5" t="s">
        <v>84</v>
      </c>
      <c r="AI6" s="5" t="s">
        <v>85</v>
      </c>
      <c r="AJ6" s="5" t="s">
        <v>86</v>
      </c>
      <c r="AK6" s="5" t="s">
        <v>87</v>
      </c>
      <c r="AL6"/>
      <c r="AM6"/>
      <c r="AN6"/>
      <c r="AO6"/>
      <c r="AP6"/>
      <c r="AQ6"/>
      <c r="AR6"/>
    </row>
    <row r="7" spans="1:44" x14ac:dyDescent="0.25">
      <c r="A7" s="5" t="s">
        <v>7</v>
      </c>
      <c r="B7" s="5">
        <v>4</v>
      </c>
      <c r="C7" s="6">
        <f>B7/B11</f>
        <v>0.8</v>
      </c>
      <c r="N7"/>
      <c r="O7"/>
      <c r="P7"/>
      <c r="Q7" s="5">
        <v>4</v>
      </c>
      <c r="R7" s="5">
        <v>4</v>
      </c>
      <c r="S7" s="5"/>
      <c r="T7" s="5">
        <v>4</v>
      </c>
      <c r="U7" s="5">
        <v>5</v>
      </c>
      <c r="V7" s="5">
        <v>5</v>
      </c>
      <c r="W7" s="5">
        <v>4</v>
      </c>
      <c r="X7" s="5">
        <v>5</v>
      </c>
      <c r="Y7" s="5">
        <v>4</v>
      </c>
      <c r="Z7" s="5">
        <v>5</v>
      </c>
      <c r="AA7" s="5">
        <v>4</v>
      </c>
      <c r="AB7" s="5">
        <v>4</v>
      </c>
      <c r="AC7" s="5">
        <v>4</v>
      </c>
      <c r="AD7" s="5">
        <v>5</v>
      </c>
      <c r="AE7" s="5">
        <v>5</v>
      </c>
      <c r="AF7" s="5">
        <v>4</v>
      </c>
      <c r="AG7" s="5">
        <v>1</v>
      </c>
      <c r="AH7" s="5" t="s">
        <v>88</v>
      </c>
      <c r="AI7" s="5" t="s">
        <v>89</v>
      </c>
      <c r="AJ7" s="5" t="s">
        <v>86</v>
      </c>
      <c r="AK7" s="5" t="s">
        <v>87</v>
      </c>
      <c r="AL7"/>
      <c r="AM7"/>
      <c r="AN7"/>
      <c r="AO7"/>
      <c r="AP7"/>
      <c r="AQ7"/>
      <c r="AR7"/>
    </row>
    <row r="8" spans="1:44" x14ac:dyDescent="0.25">
      <c r="A8" s="5" t="s">
        <v>8</v>
      </c>
      <c r="B8" s="5">
        <v>0</v>
      </c>
      <c r="C8" s="6">
        <f>B8/B11</f>
        <v>0</v>
      </c>
      <c r="N8"/>
      <c r="O8"/>
      <c r="P8"/>
      <c r="Q8" s="5">
        <v>5</v>
      </c>
      <c r="R8" s="5">
        <v>5</v>
      </c>
      <c r="S8" s="5"/>
      <c r="T8" s="5">
        <v>5</v>
      </c>
      <c r="U8" s="5">
        <v>5</v>
      </c>
      <c r="V8" s="5">
        <v>5</v>
      </c>
      <c r="W8" s="5">
        <v>4</v>
      </c>
      <c r="X8" s="5">
        <v>4</v>
      </c>
      <c r="Y8" s="5">
        <v>4</v>
      </c>
      <c r="Z8" s="5">
        <v>4</v>
      </c>
      <c r="AA8" s="5">
        <v>4</v>
      </c>
      <c r="AB8" s="5">
        <v>4</v>
      </c>
      <c r="AC8" s="5">
        <v>4</v>
      </c>
      <c r="AD8" s="5">
        <v>4</v>
      </c>
      <c r="AE8" s="5">
        <v>4</v>
      </c>
      <c r="AF8" s="5">
        <v>4</v>
      </c>
      <c r="AG8" s="5">
        <v>1</v>
      </c>
      <c r="AH8" s="5" t="s">
        <v>90</v>
      </c>
      <c r="AI8" s="5" t="s">
        <v>91</v>
      </c>
      <c r="AJ8" s="5" t="s">
        <v>86</v>
      </c>
      <c r="AK8" s="5" t="s">
        <v>87</v>
      </c>
      <c r="AL8"/>
      <c r="AM8"/>
      <c r="AN8"/>
      <c r="AO8"/>
      <c r="AP8"/>
      <c r="AQ8"/>
      <c r="AR8"/>
    </row>
    <row r="9" spans="1:44" x14ac:dyDescent="0.25">
      <c r="A9" s="5" t="s">
        <v>9</v>
      </c>
      <c r="B9" s="5">
        <f>COUNTIF(Q:Q,2)</f>
        <v>0</v>
      </c>
      <c r="C9" s="6">
        <f>B9/B11</f>
        <v>0</v>
      </c>
      <c r="N9"/>
      <c r="O9"/>
      <c r="P9"/>
      <c r="Q9" s="5">
        <v>4</v>
      </c>
      <c r="R9" s="5">
        <v>3</v>
      </c>
      <c r="S9" s="5"/>
      <c r="T9" s="5">
        <v>4</v>
      </c>
      <c r="U9" s="5">
        <v>3</v>
      </c>
      <c r="V9" s="5">
        <v>3</v>
      </c>
      <c r="W9" s="5">
        <v>3</v>
      </c>
      <c r="X9" s="5">
        <v>3</v>
      </c>
      <c r="Y9" s="5">
        <v>3</v>
      </c>
      <c r="Z9" s="5">
        <v>3</v>
      </c>
      <c r="AA9" s="5">
        <v>4</v>
      </c>
      <c r="AB9" s="5">
        <v>3</v>
      </c>
      <c r="AC9" s="5">
        <v>3</v>
      </c>
      <c r="AD9" s="5">
        <v>3</v>
      </c>
      <c r="AE9" s="5">
        <v>3</v>
      </c>
      <c r="AF9" s="5">
        <v>3</v>
      </c>
      <c r="AG9" s="5">
        <v>2</v>
      </c>
      <c r="AH9" s="5" t="s">
        <v>92</v>
      </c>
      <c r="AI9" s="5" t="s">
        <v>93</v>
      </c>
      <c r="AJ9" s="5" t="s">
        <v>86</v>
      </c>
      <c r="AK9" s="5" t="s">
        <v>87</v>
      </c>
      <c r="AL9"/>
      <c r="AM9"/>
      <c r="AN9"/>
      <c r="AO9"/>
      <c r="AP9"/>
      <c r="AQ9"/>
      <c r="AR9"/>
    </row>
    <row r="10" spans="1:44" x14ac:dyDescent="0.25">
      <c r="A10" s="5" t="s">
        <v>10</v>
      </c>
      <c r="B10" s="5">
        <f>COUNTIF(Q:Q,1)</f>
        <v>0</v>
      </c>
      <c r="C10" s="6">
        <f>B10/B11</f>
        <v>0</v>
      </c>
      <c r="N10"/>
      <c r="O10"/>
      <c r="P10"/>
      <c r="Q10" s="5">
        <v>5</v>
      </c>
      <c r="R10" s="5">
        <v>5</v>
      </c>
      <c r="S10" s="5"/>
      <c r="T10" s="5">
        <v>5</v>
      </c>
      <c r="U10" s="5">
        <v>5</v>
      </c>
      <c r="V10" s="5">
        <v>5</v>
      </c>
      <c r="W10" s="5">
        <v>5</v>
      </c>
      <c r="X10" s="5">
        <v>5</v>
      </c>
      <c r="Y10" s="5">
        <v>5</v>
      </c>
      <c r="Z10" s="5">
        <v>5</v>
      </c>
      <c r="AA10" s="5">
        <v>4</v>
      </c>
      <c r="AB10" s="5">
        <v>5</v>
      </c>
      <c r="AC10" s="5">
        <v>5</v>
      </c>
      <c r="AD10" s="5">
        <v>5</v>
      </c>
      <c r="AE10" s="5">
        <v>5</v>
      </c>
      <c r="AF10" s="5">
        <v>3</v>
      </c>
      <c r="AG10" s="5">
        <v>1</v>
      </c>
      <c r="AH10" s="5" t="s">
        <v>94</v>
      </c>
      <c r="AI10" s="5" t="s">
        <v>95</v>
      </c>
      <c r="AJ10" s="5" t="s">
        <v>86</v>
      </c>
      <c r="AK10" s="5" t="s">
        <v>87</v>
      </c>
      <c r="AL10"/>
      <c r="AM10"/>
      <c r="AN10"/>
      <c r="AO10"/>
      <c r="AP10"/>
      <c r="AQ10"/>
      <c r="AR10"/>
    </row>
    <row r="11" spans="1:44" x14ac:dyDescent="0.25">
      <c r="A11" s="7" t="s">
        <v>11</v>
      </c>
      <c r="B11" s="7">
        <f>SUM(B6:B10)</f>
        <v>5</v>
      </c>
      <c r="C11" s="8">
        <f>SUM(C6:C10)</f>
        <v>1</v>
      </c>
      <c r="D11" s="9"/>
      <c r="N11"/>
      <c r="O11"/>
      <c r="P11"/>
      <c r="Q11" s="5">
        <v>5</v>
      </c>
      <c r="R11" s="5">
        <v>5</v>
      </c>
      <c r="S11" s="5"/>
      <c r="T11" s="5">
        <v>5</v>
      </c>
      <c r="U11" s="5">
        <v>4</v>
      </c>
      <c r="V11" s="5">
        <v>4</v>
      </c>
      <c r="W11" s="5">
        <v>4</v>
      </c>
      <c r="X11" s="5">
        <v>4</v>
      </c>
      <c r="Y11" s="5">
        <v>5</v>
      </c>
      <c r="Z11" s="5">
        <v>5</v>
      </c>
      <c r="AA11" s="5">
        <v>4</v>
      </c>
      <c r="AB11" s="5">
        <v>4</v>
      </c>
      <c r="AC11" s="5">
        <v>4</v>
      </c>
      <c r="AD11" s="5">
        <v>4</v>
      </c>
      <c r="AE11" s="5">
        <v>5</v>
      </c>
      <c r="AF11" s="5">
        <v>3</v>
      </c>
      <c r="AG11" s="5">
        <v>1</v>
      </c>
      <c r="AH11" s="5" t="s">
        <v>96</v>
      </c>
      <c r="AI11" s="5" t="s">
        <v>97</v>
      </c>
      <c r="AJ11" s="5" t="s">
        <v>86</v>
      </c>
      <c r="AK11" s="5" t="s">
        <v>87</v>
      </c>
      <c r="AL11"/>
      <c r="AM11"/>
      <c r="AN11"/>
      <c r="AO11"/>
      <c r="AP11"/>
      <c r="AQ11"/>
      <c r="AR11"/>
    </row>
    <row r="12" spans="1:44" x14ac:dyDescent="0.25">
      <c r="B12" s="9">
        <v>0</v>
      </c>
      <c r="C12" s="10"/>
      <c r="D12" s="9"/>
      <c r="N12"/>
      <c r="O12"/>
      <c r="P12"/>
      <c r="Q12" s="5">
        <v>5</v>
      </c>
      <c r="R12" s="5">
        <v>5</v>
      </c>
      <c r="S12" s="5"/>
      <c r="T12" s="5">
        <v>5</v>
      </c>
      <c r="U12" s="5">
        <v>4</v>
      </c>
      <c r="V12" s="5">
        <v>4</v>
      </c>
      <c r="W12" s="5">
        <v>4</v>
      </c>
      <c r="X12" s="5">
        <v>5</v>
      </c>
      <c r="Y12" s="5">
        <v>5</v>
      </c>
      <c r="Z12" s="5">
        <v>5</v>
      </c>
      <c r="AA12" s="5">
        <v>4</v>
      </c>
      <c r="AB12" s="5">
        <v>4</v>
      </c>
      <c r="AC12" s="5">
        <v>4</v>
      </c>
      <c r="AD12" s="5">
        <v>4</v>
      </c>
      <c r="AE12" s="5">
        <v>5</v>
      </c>
      <c r="AF12" s="5">
        <v>5</v>
      </c>
      <c r="AG12" s="5">
        <v>2</v>
      </c>
      <c r="AH12" s="5" t="s">
        <v>98</v>
      </c>
      <c r="AI12" s="5" t="s">
        <v>99</v>
      </c>
      <c r="AJ12" s="5" t="s">
        <v>86</v>
      </c>
      <c r="AK12" s="5" t="s">
        <v>87</v>
      </c>
      <c r="AL12"/>
      <c r="AM12"/>
      <c r="AN12"/>
      <c r="AO12"/>
      <c r="AP12"/>
      <c r="AQ12"/>
      <c r="AR12"/>
    </row>
    <row r="13" spans="1:44" x14ac:dyDescent="0.25">
      <c r="A13" s="4" t="s">
        <v>12</v>
      </c>
      <c r="B13" s="5" t="s">
        <v>4</v>
      </c>
      <c r="C13" s="6" t="s">
        <v>5</v>
      </c>
      <c r="N13"/>
      <c r="O13"/>
      <c r="P13"/>
      <c r="Q13" s="5">
        <v>5</v>
      </c>
      <c r="R13" s="5">
        <v>5</v>
      </c>
      <c r="S13" s="5"/>
      <c r="T13" s="5">
        <v>5</v>
      </c>
      <c r="U13" s="5">
        <v>5</v>
      </c>
      <c r="V13" s="5">
        <v>5</v>
      </c>
      <c r="W13" s="5">
        <v>4</v>
      </c>
      <c r="X13" s="5">
        <v>4</v>
      </c>
      <c r="Y13" s="5">
        <v>4</v>
      </c>
      <c r="Z13" s="5">
        <v>4</v>
      </c>
      <c r="AA13" s="5">
        <v>4</v>
      </c>
      <c r="AB13" s="5">
        <v>4</v>
      </c>
      <c r="AC13" s="5">
        <v>5</v>
      </c>
      <c r="AD13" s="5">
        <v>5</v>
      </c>
      <c r="AE13" s="5">
        <v>5</v>
      </c>
      <c r="AF13" s="5">
        <v>4</v>
      </c>
      <c r="AG13" s="5">
        <v>1</v>
      </c>
      <c r="AH13" s="5" t="s">
        <v>100</v>
      </c>
      <c r="AI13" s="5" t="s">
        <v>101</v>
      </c>
      <c r="AJ13" s="5" t="s">
        <v>86</v>
      </c>
      <c r="AK13" s="5" t="s">
        <v>87</v>
      </c>
      <c r="AL13"/>
      <c r="AM13"/>
      <c r="AN13"/>
      <c r="AO13"/>
      <c r="AP13"/>
      <c r="AQ13"/>
      <c r="AR13"/>
    </row>
    <row r="14" spans="1:44" x14ac:dyDescent="0.25">
      <c r="A14" s="5" t="s">
        <v>6</v>
      </c>
      <c r="B14" s="5">
        <v>1</v>
      </c>
      <c r="C14" s="6">
        <f>B14/B19</f>
        <v>0.2</v>
      </c>
      <c r="N14"/>
      <c r="O14"/>
      <c r="P14"/>
      <c r="Q14" s="5">
        <v>3</v>
      </c>
      <c r="R14" s="5">
        <v>3</v>
      </c>
      <c r="S14" s="5"/>
      <c r="T14" s="5">
        <v>5</v>
      </c>
      <c r="U14" s="5">
        <v>5</v>
      </c>
      <c r="V14" s="5">
        <v>5</v>
      </c>
      <c r="W14" s="5">
        <v>5</v>
      </c>
      <c r="X14" s="5">
        <v>5</v>
      </c>
      <c r="Y14" s="5">
        <v>5</v>
      </c>
      <c r="Z14" s="5">
        <v>5</v>
      </c>
      <c r="AA14" s="5">
        <v>5</v>
      </c>
      <c r="AB14" s="5">
        <v>5</v>
      </c>
      <c r="AC14" s="5">
        <v>5</v>
      </c>
      <c r="AD14" s="5">
        <v>5</v>
      </c>
      <c r="AE14" s="5">
        <v>5</v>
      </c>
      <c r="AF14" s="5">
        <v>5</v>
      </c>
      <c r="AG14" s="5">
        <v>1</v>
      </c>
      <c r="AH14" s="5" t="s">
        <v>102</v>
      </c>
      <c r="AI14" s="5" t="s">
        <v>103</v>
      </c>
      <c r="AJ14" s="5" t="s">
        <v>104</v>
      </c>
      <c r="AK14" s="5" t="s">
        <v>105</v>
      </c>
      <c r="AL14"/>
      <c r="AM14"/>
      <c r="AN14"/>
      <c r="AO14"/>
      <c r="AP14"/>
      <c r="AQ14"/>
      <c r="AR14"/>
    </row>
    <row r="15" spans="1:44" x14ac:dyDescent="0.25">
      <c r="A15" s="5" t="s">
        <v>7</v>
      </c>
      <c r="B15" s="5">
        <v>4</v>
      </c>
      <c r="C15" s="6">
        <f>B15/B19</f>
        <v>0.8</v>
      </c>
      <c r="N15"/>
      <c r="O15"/>
      <c r="P15"/>
      <c r="Q15" s="5">
        <v>4</v>
      </c>
      <c r="R15" s="5">
        <v>4</v>
      </c>
      <c r="S15" s="5"/>
      <c r="T15" s="5">
        <v>4</v>
      </c>
      <c r="U15" s="5">
        <v>4</v>
      </c>
      <c r="V15" s="5">
        <v>5</v>
      </c>
      <c r="W15" s="5">
        <v>3</v>
      </c>
      <c r="X15" s="5">
        <v>4</v>
      </c>
      <c r="Y15" s="5">
        <v>3</v>
      </c>
      <c r="Z15" s="5">
        <v>4</v>
      </c>
      <c r="AA15" s="5">
        <v>3</v>
      </c>
      <c r="AB15" s="5">
        <v>3</v>
      </c>
      <c r="AC15" s="5">
        <v>4</v>
      </c>
      <c r="AD15" s="5">
        <v>4</v>
      </c>
      <c r="AE15" s="5">
        <v>4</v>
      </c>
      <c r="AF15" s="5">
        <v>3</v>
      </c>
      <c r="AG15" s="5">
        <v>1</v>
      </c>
      <c r="AH15" s="5" t="s">
        <v>106</v>
      </c>
      <c r="AI15" s="5" t="s">
        <v>107</v>
      </c>
      <c r="AJ15" s="5" t="s">
        <v>86</v>
      </c>
      <c r="AK15" s="5" t="s">
        <v>87</v>
      </c>
      <c r="AL15"/>
      <c r="AM15"/>
      <c r="AN15"/>
      <c r="AO15"/>
      <c r="AP15"/>
      <c r="AQ15"/>
      <c r="AR15"/>
    </row>
    <row r="16" spans="1:44" x14ac:dyDescent="0.25">
      <c r="A16" s="5" t="s">
        <v>8</v>
      </c>
      <c r="B16" s="5">
        <v>0</v>
      </c>
      <c r="C16" s="6">
        <f>B16/B19</f>
        <v>0</v>
      </c>
      <c r="N16"/>
      <c r="O16"/>
      <c r="P16"/>
      <c r="Q16" s="5">
        <v>5</v>
      </c>
      <c r="R16" s="5">
        <v>5</v>
      </c>
      <c r="S16" s="5"/>
      <c r="T16" s="5">
        <v>5</v>
      </c>
      <c r="U16" s="5">
        <v>4</v>
      </c>
      <c r="V16" s="5">
        <v>4</v>
      </c>
      <c r="W16" s="5">
        <v>4</v>
      </c>
      <c r="X16" s="5">
        <v>4</v>
      </c>
      <c r="Y16" s="5">
        <v>5</v>
      </c>
      <c r="Z16" s="5">
        <v>5</v>
      </c>
      <c r="AA16" s="5">
        <v>4</v>
      </c>
      <c r="AB16" s="5">
        <v>4</v>
      </c>
      <c r="AC16" s="5">
        <v>4</v>
      </c>
      <c r="AD16" s="5">
        <v>4</v>
      </c>
      <c r="AE16" s="5">
        <v>5</v>
      </c>
      <c r="AF16" s="5">
        <v>3</v>
      </c>
      <c r="AG16" s="5">
        <v>1</v>
      </c>
      <c r="AH16" s="5" t="s">
        <v>96</v>
      </c>
      <c r="AI16" s="5" t="s">
        <v>97</v>
      </c>
      <c r="AJ16" s="5" t="s">
        <v>86</v>
      </c>
      <c r="AK16" s="5" t="s">
        <v>87</v>
      </c>
      <c r="AL16"/>
      <c r="AM16"/>
      <c r="AN16"/>
      <c r="AO16"/>
      <c r="AP16"/>
      <c r="AQ16"/>
      <c r="AR16"/>
    </row>
    <row r="17" spans="1:14" x14ac:dyDescent="0.25">
      <c r="A17" s="5" t="s">
        <v>9</v>
      </c>
      <c r="B17" s="5">
        <f>COUNTIF(R:R,2)</f>
        <v>0</v>
      </c>
      <c r="C17" s="6">
        <f>B17/B19</f>
        <v>0</v>
      </c>
    </row>
    <row r="18" spans="1:14" x14ac:dyDescent="0.25">
      <c r="A18" s="5" t="s">
        <v>10</v>
      </c>
      <c r="B18" s="5">
        <f>COUNTIF(R:R,1)</f>
        <v>0</v>
      </c>
      <c r="C18" s="6">
        <f>B18/B19</f>
        <v>0</v>
      </c>
      <c r="D18" s="9"/>
    </row>
    <row r="19" spans="1:14" x14ac:dyDescent="0.25">
      <c r="A19" s="7" t="s">
        <v>11</v>
      </c>
      <c r="B19" s="7">
        <f>SUM(B14:B18)</f>
        <v>5</v>
      </c>
      <c r="C19" s="8">
        <v>1</v>
      </c>
    </row>
    <row r="20" spans="1:14" x14ac:dyDescent="0.25">
      <c r="B20" s="1">
        <v>0</v>
      </c>
    </row>
    <row r="21" spans="1:14" x14ac:dyDescent="0.25">
      <c r="A21" s="3" t="s">
        <v>13</v>
      </c>
      <c r="B21" s="1">
        <v>0</v>
      </c>
      <c r="N21" s="11"/>
    </row>
    <row r="22" spans="1:14" x14ac:dyDescent="0.25">
      <c r="B22" s="1">
        <v>0</v>
      </c>
      <c r="D22" s="9"/>
    </row>
    <row r="23" spans="1:14" x14ac:dyDescent="0.25">
      <c r="A23" s="4" t="s">
        <v>14</v>
      </c>
      <c r="B23" s="5" t="s">
        <v>4</v>
      </c>
      <c r="C23" s="6" t="s">
        <v>5</v>
      </c>
      <c r="D23" s="9"/>
    </row>
    <row r="24" spans="1:14" x14ac:dyDescent="0.25">
      <c r="A24" s="5" t="s">
        <v>6</v>
      </c>
      <c r="B24" s="5">
        <v>2</v>
      </c>
      <c r="C24" s="6">
        <f>B24/B29</f>
        <v>0.4</v>
      </c>
      <c r="D24" s="9"/>
    </row>
    <row r="25" spans="1:14" x14ac:dyDescent="0.25">
      <c r="A25" s="5" t="s">
        <v>7</v>
      </c>
      <c r="B25" s="5">
        <v>3</v>
      </c>
      <c r="C25" s="6">
        <f>B25/B29</f>
        <v>0.6</v>
      </c>
      <c r="D25" s="9"/>
    </row>
    <row r="26" spans="1:14" x14ac:dyDescent="0.25">
      <c r="A26" s="5" t="s">
        <v>8</v>
      </c>
      <c r="B26" s="5">
        <f>COUNTIF(T:T,3)</f>
        <v>0</v>
      </c>
      <c r="C26" s="6">
        <f>B26/B29</f>
        <v>0</v>
      </c>
      <c r="D26" s="9"/>
    </row>
    <row r="27" spans="1:14" x14ac:dyDescent="0.25">
      <c r="A27" s="5" t="s">
        <v>9</v>
      </c>
      <c r="B27" s="5">
        <f>COUNTIF(T:T,2)</f>
        <v>0</v>
      </c>
      <c r="C27" s="6">
        <f>B27/B29</f>
        <v>0</v>
      </c>
    </row>
    <row r="28" spans="1:14" x14ac:dyDescent="0.25">
      <c r="A28" s="5" t="s">
        <v>10</v>
      </c>
      <c r="B28" s="5">
        <f>COUNTIF(T:T,1)</f>
        <v>0</v>
      </c>
      <c r="C28" s="6">
        <f>B28/B29</f>
        <v>0</v>
      </c>
    </row>
    <row r="29" spans="1:14" x14ac:dyDescent="0.25">
      <c r="A29" s="7" t="s">
        <v>11</v>
      </c>
      <c r="B29" s="7">
        <f>SUM(B24:B28)</f>
        <v>5</v>
      </c>
      <c r="C29" s="8">
        <v>1</v>
      </c>
    </row>
    <row r="30" spans="1:14" x14ac:dyDescent="0.25">
      <c r="B30" s="1">
        <v>0</v>
      </c>
    </row>
    <row r="31" spans="1:14" x14ac:dyDescent="0.25">
      <c r="A31" s="4" t="s">
        <v>15</v>
      </c>
      <c r="B31" s="5" t="s">
        <v>4</v>
      </c>
      <c r="C31" s="6" t="s">
        <v>5</v>
      </c>
    </row>
    <row r="32" spans="1:14" x14ac:dyDescent="0.25">
      <c r="A32" s="5" t="s">
        <v>6</v>
      </c>
      <c r="B32" s="5">
        <v>2</v>
      </c>
      <c r="C32" s="6">
        <f>B32/B37</f>
        <v>0.4</v>
      </c>
    </row>
    <row r="33" spans="1:4" x14ac:dyDescent="0.25">
      <c r="A33" s="5" t="s">
        <v>7</v>
      </c>
      <c r="B33" s="5">
        <v>3</v>
      </c>
      <c r="C33" s="6">
        <f>B33/B37</f>
        <v>0.6</v>
      </c>
    </row>
    <row r="34" spans="1:4" x14ac:dyDescent="0.25">
      <c r="A34" s="5" t="s">
        <v>8</v>
      </c>
      <c r="B34" s="5">
        <v>0</v>
      </c>
      <c r="C34" s="6">
        <f>B34/B37</f>
        <v>0</v>
      </c>
    </row>
    <row r="35" spans="1:4" x14ac:dyDescent="0.25">
      <c r="A35" s="5" t="s">
        <v>9</v>
      </c>
      <c r="B35" s="5">
        <f>COUNTIF(U:U,2)</f>
        <v>0</v>
      </c>
      <c r="C35" s="6">
        <f>B35/B37</f>
        <v>0</v>
      </c>
    </row>
    <row r="36" spans="1:4" x14ac:dyDescent="0.25">
      <c r="A36" s="5" t="s">
        <v>10</v>
      </c>
      <c r="B36" s="5">
        <f>COUNTIF(U:U,1)</f>
        <v>0</v>
      </c>
      <c r="C36" s="6">
        <f>B36/B37</f>
        <v>0</v>
      </c>
      <c r="D36" s="9"/>
    </row>
    <row r="37" spans="1:4" x14ac:dyDescent="0.25">
      <c r="A37" s="7" t="s">
        <v>11</v>
      </c>
      <c r="B37" s="7">
        <f>SUM(B32:B36)</f>
        <v>5</v>
      </c>
      <c r="C37" s="8">
        <v>1</v>
      </c>
    </row>
    <row r="38" spans="1:4" x14ac:dyDescent="0.25">
      <c r="B38" s="1">
        <v>0</v>
      </c>
    </row>
    <row r="39" spans="1:4" x14ac:dyDescent="0.25">
      <c r="A39" s="4" t="s">
        <v>16</v>
      </c>
      <c r="B39" s="5" t="s">
        <v>4</v>
      </c>
      <c r="C39" s="6" t="s">
        <v>5</v>
      </c>
    </row>
    <row r="40" spans="1:4" x14ac:dyDescent="0.25">
      <c r="A40" s="5" t="s">
        <v>6</v>
      </c>
      <c r="B40" s="5">
        <v>2</v>
      </c>
      <c r="C40" s="6">
        <f>B40/B45</f>
        <v>0.4</v>
      </c>
    </row>
    <row r="41" spans="1:4" x14ac:dyDescent="0.25">
      <c r="A41" s="5" t="s">
        <v>7</v>
      </c>
      <c r="B41" s="5">
        <f>COUNTIF(V:V,4)</f>
        <v>3</v>
      </c>
      <c r="C41" s="6">
        <f>B41/B45</f>
        <v>0.6</v>
      </c>
    </row>
    <row r="42" spans="1:4" x14ac:dyDescent="0.25">
      <c r="A42" s="5" t="s">
        <v>8</v>
      </c>
      <c r="B42" s="5">
        <v>0</v>
      </c>
      <c r="C42" s="6">
        <f>B42/B45</f>
        <v>0</v>
      </c>
    </row>
    <row r="43" spans="1:4" x14ac:dyDescent="0.25">
      <c r="A43" s="5" t="s">
        <v>9</v>
      </c>
      <c r="B43" s="5">
        <f>COUNTIF(V:V,2)</f>
        <v>0</v>
      </c>
      <c r="C43" s="6">
        <f>B43/B45</f>
        <v>0</v>
      </c>
    </row>
    <row r="44" spans="1:4" x14ac:dyDescent="0.25">
      <c r="A44" s="5" t="s">
        <v>10</v>
      </c>
      <c r="B44" s="5">
        <f>COUNTIF(V:V,1)</f>
        <v>0</v>
      </c>
      <c r="C44" s="6">
        <f>B44/B45</f>
        <v>0</v>
      </c>
      <c r="D44" s="9"/>
    </row>
    <row r="45" spans="1:4" x14ac:dyDescent="0.25">
      <c r="A45" s="7" t="s">
        <v>11</v>
      </c>
      <c r="B45" s="7">
        <f>SUM(B40:B44)</f>
        <v>5</v>
      </c>
      <c r="C45" s="8">
        <v>1</v>
      </c>
    </row>
    <row r="46" spans="1:4" x14ac:dyDescent="0.25">
      <c r="B46" s="1">
        <v>0</v>
      </c>
    </row>
    <row r="47" spans="1:4" x14ac:dyDescent="0.25">
      <c r="A47" s="4" t="s">
        <v>17</v>
      </c>
      <c r="B47" s="5" t="s">
        <v>4</v>
      </c>
      <c r="C47" s="6" t="s">
        <v>5</v>
      </c>
    </row>
    <row r="48" spans="1:4" x14ac:dyDescent="0.25">
      <c r="A48" s="5" t="s">
        <v>6</v>
      </c>
      <c r="B48" s="5">
        <f>COUNTIF(W:W,5)</f>
        <v>2</v>
      </c>
      <c r="C48" s="6">
        <f>B48/B53</f>
        <v>0.4</v>
      </c>
    </row>
    <row r="49" spans="1:13" x14ac:dyDescent="0.25">
      <c r="A49" s="5" t="s">
        <v>7</v>
      </c>
      <c r="B49" s="5">
        <v>2</v>
      </c>
      <c r="C49" s="6">
        <f>B49/B53</f>
        <v>0.4</v>
      </c>
    </row>
    <row r="50" spans="1:13" x14ac:dyDescent="0.25">
      <c r="A50" s="5" t="s">
        <v>8</v>
      </c>
      <c r="B50" s="5">
        <v>1</v>
      </c>
      <c r="C50" s="6">
        <f>B50/B53</f>
        <v>0.2</v>
      </c>
    </row>
    <row r="51" spans="1:13" x14ac:dyDescent="0.25">
      <c r="A51" s="5" t="s">
        <v>9</v>
      </c>
      <c r="B51" s="5">
        <f>COUNTIF(W:W,2)</f>
        <v>0</v>
      </c>
      <c r="C51" s="6"/>
    </row>
    <row r="52" spans="1:13" x14ac:dyDescent="0.25">
      <c r="A52" s="5" t="s">
        <v>10</v>
      </c>
      <c r="B52" s="5">
        <f>COUNTIF(W:W,1)</f>
        <v>0</v>
      </c>
      <c r="C52" s="6"/>
      <c r="D52" s="9"/>
    </row>
    <row r="53" spans="1:13" x14ac:dyDescent="0.25">
      <c r="A53" s="7" t="s">
        <v>11</v>
      </c>
      <c r="B53" s="7">
        <f>SUM(B48:B52)</f>
        <v>5</v>
      </c>
      <c r="C53" s="8">
        <v>1</v>
      </c>
    </row>
    <row r="54" spans="1:13" x14ac:dyDescent="0.25">
      <c r="B54" s="1">
        <v>0</v>
      </c>
    </row>
    <row r="55" spans="1:13" x14ac:dyDescent="0.25">
      <c r="A55" s="4" t="s">
        <v>18</v>
      </c>
      <c r="B55" s="5" t="s">
        <v>4</v>
      </c>
      <c r="C55" s="6" t="s">
        <v>5</v>
      </c>
    </row>
    <row r="56" spans="1:13" x14ac:dyDescent="0.25">
      <c r="A56" s="5" t="s">
        <v>6</v>
      </c>
      <c r="B56" s="5">
        <v>2</v>
      </c>
      <c r="C56" s="6">
        <f>B56/B61</f>
        <v>0.4</v>
      </c>
    </row>
    <row r="57" spans="1:13" x14ac:dyDescent="0.25">
      <c r="A57" s="5" t="s">
        <v>7</v>
      </c>
      <c r="B57" s="5">
        <v>3</v>
      </c>
      <c r="C57" s="6">
        <f>B57/B61</f>
        <v>0.6</v>
      </c>
    </row>
    <row r="58" spans="1:13" x14ac:dyDescent="0.25">
      <c r="A58" s="5" t="s">
        <v>8</v>
      </c>
      <c r="B58" s="5">
        <v>0</v>
      </c>
      <c r="C58" s="6">
        <f>B58/B61</f>
        <v>0</v>
      </c>
    </row>
    <row r="59" spans="1:13" x14ac:dyDescent="0.25">
      <c r="A59" s="5" t="s">
        <v>9</v>
      </c>
      <c r="B59" s="5">
        <f>COUNTIF(X:X,2)</f>
        <v>0</v>
      </c>
      <c r="C59" s="6">
        <f>B59/B61</f>
        <v>0</v>
      </c>
    </row>
    <row r="60" spans="1:13" x14ac:dyDescent="0.25">
      <c r="A60" s="5" t="s">
        <v>10</v>
      </c>
      <c r="B60" s="5">
        <f>COUNTIF(X:X,1)</f>
        <v>0</v>
      </c>
      <c r="C60" s="6">
        <f>B60/B61</f>
        <v>0</v>
      </c>
      <c r="D60" s="9"/>
    </row>
    <row r="61" spans="1:13" x14ac:dyDescent="0.25">
      <c r="A61" s="7" t="s">
        <v>11</v>
      </c>
      <c r="B61" s="7">
        <f>SUM(B56:B60)</f>
        <v>5</v>
      </c>
      <c r="C61" s="8">
        <v>1</v>
      </c>
    </row>
    <row r="62" spans="1:13" x14ac:dyDescent="0.25">
      <c r="B62" s="1">
        <v>0</v>
      </c>
      <c r="M62" s="1" t="s">
        <v>19</v>
      </c>
    </row>
    <row r="63" spans="1:13" x14ac:dyDescent="0.25">
      <c r="A63" s="4" t="s">
        <v>20</v>
      </c>
      <c r="B63" s="5" t="s">
        <v>4</v>
      </c>
      <c r="C63" s="6" t="s">
        <v>5</v>
      </c>
    </row>
    <row r="64" spans="1:13" x14ac:dyDescent="0.25">
      <c r="A64" s="5" t="s">
        <v>6</v>
      </c>
      <c r="B64" s="5">
        <v>2</v>
      </c>
      <c r="C64" s="6">
        <f>B64/B69</f>
        <v>0.4</v>
      </c>
    </row>
    <row r="65" spans="1:4" x14ac:dyDescent="0.25">
      <c r="A65" s="5" t="s">
        <v>7</v>
      </c>
      <c r="B65" s="5">
        <v>2</v>
      </c>
      <c r="C65" s="6">
        <f>B65/B69</f>
        <v>0.4</v>
      </c>
    </row>
    <row r="66" spans="1:4" x14ac:dyDescent="0.25">
      <c r="A66" s="5" t="s">
        <v>8</v>
      </c>
      <c r="B66" s="5">
        <v>1</v>
      </c>
      <c r="C66" s="6">
        <f>B66/B69</f>
        <v>0.2</v>
      </c>
    </row>
    <row r="67" spans="1:4" x14ac:dyDescent="0.25">
      <c r="A67" s="5" t="s">
        <v>9</v>
      </c>
      <c r="B67" s="5">
        <f>COUNTIF(Y:Y,2)</f>
        <v>0</v>
      </c>
      <c r="C67" s="6">
        <f>B67/B69</f>
        <v>0</v>
      </c>
    </row>
    <row r="68" spans="1:4" x14ac:dyDescent="0.25">
      <c r="A68" s="5" t="s">
        <v>10</v>
      </c>
      <c r="B68" s="5">
        <f>COUNTIF(Y:Y,1)</f>
        <v>0</v>
      </c>
      <c r="C68" s="6">
        <f>B68/B69</f>
        <v>0</v>
      </c>
      <c r="D68" s="9"/>
    </row>
    <row r="69" spans="1:4" x14ac:dyDescent="0.25">
      <c r="A69" s="7" t="s">
        <v>11</v>
      </c>
      <c r="B69" s="7">
        <f>SUM(B64:B68)</f>
        <v>5</v>
      </c>
      <c r="C69" s="8">
        <v>1</v>
      </c>
    </row>
    <row r="70" spans="1:4" x14ac:dyDescent="0.25">
      <c r="B70" s="1">
        <v>0</v>
      </c>
    </row>
    <row r="71" spans="1:4" x14ac:dyDescent="0.25">
      <c r="A71" s="4" t="s">
        <v>21</v>
      </c>
      <c r="B71" s="5" t="s">
        <v>4</v>
      </c>
      <c r="C71" s="6" t="s">
        <v>5</v>
      </c>
    </row>
    <row r="72" spans="1:4" x14ac:dyDescent="0.25">
      <c r="A72" s="5" t="s">
        <v>6</v>
      </c>
      <c r="B72" s="5">
        <v>2</v>
      </c>
      <c r="C72" s="6">
        <f>B72/B77</f>
        <v>0.4</v>
      </c>
    </row>
    <row r="73" spans="1:4" x14ac:dyDescent="0.25">
      <c r="A73" s="5" t="s">
        <v>7</v>
      </c>
      <c r="B73" s="5">
        <v>3</v>
      </c>
      <c r="C73" s="6">
        <f>B73/B77</f>
        <v>0.6</v>
      </c>
    </row>
    <row r="74" spans="1:4" x14ac:dyDescent="0.25">
      <c r="A74" s="5" t="s">
        <v>8</v>
      </c>
      <c r="B74" s="5">
        <v>0</v>
      </c>
      <c r="C74" s="6">
        <f>B74/B77</f>
        <v>0</v>
      </c>
    </row>
    <row r="75" spans="1:4" x14ac:dyDescent="0.25">
      <c r="A75" s="5" t="s">
        <v>9</v>
      </c>
      <c r="B75" s="5">
        <f>COUNTIF(Z:Z,2)</f>
        <v>0</v>
      </c>
      <c r="C75" s="6">
        <f>B75/B77</f>
        <v>0</v>
      </c>
    </row>
    <row r="76" spans="1:4" x14ac:dyDescent="0.25">
      <c r="A76" s="5" t="s">
        <v>10</v>
      </c>
      <c r="B76" s="5">
        <f>COUNTIF(Z:Z,1)</f>
        <v>0</v>
      </c>
      <c r="C76" s="6">
        <f>B76/B77</f>
        <v>0</v>
      </c>
    </row>
    <row r="77" spans="1:4" x14ac:dyDescent="0.25">
      <c r="A77" s="7" t="s">
        <v>11</v>
      </c>
      <c r="B77" s="7">
        <f>SUM(B72:B76)</f>
        <v>5</v>
      </c>
      <c r="C77" s="8">
        <v>1</v>
      </c>
    </row>
    <row r="78" spans="1:4" x14ac:dyDescent="0.25">
      <c r="B78" s="1">
        <v>0</v>
      </c>
    </row>
    <row r="79" spans="1:4" x14ac:dyDescent="0.25">
      <c r="A79" s="4" t="s">
        <v>22</v>
      </c>
      <c r="B79" s="5" t="s">
        <v>4</v>
      </c>
      <c r="C79" s="6" t="s">
        <v>5</v>
      </c>
    </row>
    <row r="80" spans="1:4" x14ac:dyDescent="0.25">
      <c r="A80" s="5" t="s">
        <v>6</v>
      </c>
      <c r="B80" s="5">
        <f>COUNTIF(AA:AA,5)</f>
        <v>1</v>
      </c>
      <c r="C80" s="6">
        <f>B80/B85</f>
        <v>0.2</v>
      </c>
    </row>
    <row r="81" spans="1:3" x14ac:dyDescent="0.25">
      <c r="A81" s="5" t="s">
        <v>7</v>
      </c>
      <c r="B81" s="5">
        <v>3</v>
      </c>
      <c r="C81" s="6">
        <f>B81/B85</f>
        <v>0.6</v>
      </c>
    </row>
    <row r="82" spans="1:3" x14ac:dyDescent="0.25">
      <c r="A82" s="5" t="s">
        <v>8</v>
      </c>
      <c r="B82" s="5">
        <f>COUNTIF(AA:AA,3)</f>
        <v>1</v>
      </c>
      <c r="C82" s="6">
        <f>B82/B85</f>
        <v>0.2</v>
      </c>
    </row>
    <row r="83" spans="1:3" x14ac:dyDescent="0.25">
      <c r="A83" s="5" t="s">
        <v>9</v>
      </c>
      <c r="B83" s="5">
        <f>COUNTIF(AA:AA,2)</f>
        <v>0</v>
      </c>
      <c r="C83" s="6">
        <f>B83/B85</f>
        <v>0</v>
      </c>
    </row>
    <row r="84" spans="1:3" x14ac:dyDescent="0.25">
      <c r="A84" s="5" t="s">
        <v>10</v>
      </c>
      <c r="B84" s="5">
        <f>COUNTIF(AA:AA,1)</f>
        <v>0</v>
      </c>
      <c r="C84" s="6">
        <f>B84/B85</f>
        <v>0</v>
      </c>
    </row>
    <row r="85" spans="1:3" x14ac:dyDescent="0.25">
      <c r="A85" s="7" t="s">
        <v>11</v>
      </c>
      <c r="B85" s="7">
        <f>SUM(B80:B84)</f>
        <v>5</v>
      </c>
      <c r="C85" s="8">
        <v>1</v>
      </c>
    </row>
    <row r="86" spans="1:3" x14ac:dyDescent="0.25">
      <c r="B86" s="1">
        <v>0</v>
      </c>
    </row>
    <row r="87" spans="1:3" x14ac:dyDescent="0.25">
      <c r="A87" s="4" t="s">
        <v>23</v>
      </c>
      <c r="B87" s="5" t="s">
        <v>4</v>
      </c>
      <c r="C87" s="6" t="s">
        <v>5</v>
      </c>
    </row>
    <row r="88" spans="1:3" x14ac:dyDescent="0.25">
      <c r="A88" s="5" t="s">
        <v>6</v>
      </c>
      <c r="B88" s="5">
        <v>1</v>
      </c>
      <c r="C88" s="6">
        <f>B88/B93</f>
        <v>0.2</v>
      </c>
    </row>
    <row r="89" spans="1:3" x14ac:dyDescent="0.25">
      <c r="A89" s="5" t="s">
        <v>7</v>
      </c>
      <c r="B89" s="5">
        <v>3</v>
      </c>
      <c r="C89" s="6">
        <f>B89/B93</f>
        <v>0.6</v>
      </c>
    </row>
    <row r="90" spans="1:3" x14ac:dyDescent="0.25">
      <c r="A90" s="5" t="s">
        <v>8</v>
      </c>
      <c r="B90" s="5">
        <v>1</v>
      </c>
      <c r="C90" s="6">
        <f>B90/B93</f>
        <v>0.2</v>
      </c>
    </row>
    <row r="91" spans="1:3" x14ac:dyDescent="0.25">
      <c r="A91" s="5" t="s">
        <v>9</v>
      </c>
      <c r="B91" s="5">
        <f>COUNTIF(AB:AB,2)</f>
        <v>0</v>
      </c>
      <c r="C91" s="6"/>
    </row>
    <row r="92" spans="1:3" x14ac:dyDescent="0.25">
      <c r="A92" s="5" t="s">
        <v>10</v>
      </c>
      <c r="B92" s="5">
        <f>COUNTIF(AB:AB,1)</f>
        <v>0</v>
      </c>
      <c r="C92" s="6"/>
    </row>
    <row r="93" spans="1:3" x14ac:dyDescent="0.25">
      <c r="A93" s="7" t="s">
        <v>11</v>
      </c>
      <c r="B93" s="7">
        <f>SUM(B88:B92)</f>
        <v>5</v>
      </c>
      <c r="C93" s="8">
        <v>1</v>
      </c>
    </row>
    <row r="94" spans="1:3" x14ac:dyDescent="0.25">
      <c r="B94" s="1">
        <v>0</v>
      </c>
    </row>
    <row r="95" spans="1:3" x14ac:dyDescent="0.25">
      <c r="A95" s="4" t="s">
        <v>24</v>
      </c>
      <c r="B95" s="5" t="s">
        <v>4</v>
      </c>
      <c r="C95" s="6" t="s">
        <v>5</v>
      </c>
    </row>
    <row r="96" spans="1:3" x14ac:dyDescent="0.25">
      <c r="A96" s="5" t="s">
        <v>6</v>
      </c>
      <c r="B96" s="5">
        <v>2</v>
      </c>
      <c r="C96" s="6">
        <f>B96/B101</f>
        <v>0.4</v>
      </c>
    </row>
    <row r="97" spans="1:3" x14ac:dyDescent="0.25">
      <c r="A97" s="5" t="s">
        <v>7</v>
      </c>
      <c r="B97" s="5">
        <v>3</v>
      </c>
      <c r="C97" s="6">
        <f>B97/B101</f>
        <v>0.6</v>
      </c>
    </row>
    <row r="98" spans="1:3" x14ac:dyDescent="0.25">
      <c r="A98" s="5" t="s">
        <v>8</v>
      </c>
      <c r="B98" s="5">
        <v>0</v>
      </c>
      <c r="C98" s="6">
        <f>B98/B101</f>
        <v>0</v>
      </c>
    </row>
    <row r="99" spans="1:3" x14ac:dyDescent="0.25">
      <c r="A99" s="5" t="s">
        <v>9</v>
      </c>
      <c r="B99" s="5">
        <f>COUNTIF(AC:AC,2)</f>
        <v>0</v>
      </c>
      <c r="C99" s="6">
        <f>B99/B101</f>
        <v>0</v>
      </c>
    </row>
    <row r="100" spans="1:3" x14ac:dyDescent="0.25">
      <c r="A100" s="5" t="s">
        <v>10</v>
      </c>
      <c r="B100" s="5">
        <f>COUNTIF(AC:AC,1)</f>
        <v>0</v>
      </c>
      <c r="C100" s="6">
        <f>B100/B101</f>
        <v>0</v>
      </c>
    </row>
    <row r="101" spans="1:3" x14ac:dyDescent="0.25">
      <c r="A101" s="7" t="s">
        <v>11</v>
      </c>
      <c r="B101" s="7">
        <f>SUM(B96:B100)</f>
        <v>5</v>
      </c>
      <c r="C101" s="8">
        <v>1</v>
      </c>
    </row>
    <row r="102" spans="1:3" x14ac:dyDescent="0.25">
      <c r="B102" s="1">
        <v>0</v>
      </c>
    </row>
    <row r="103" spans="1:3" x14ac:dyDescent="0.25">
      <c r="A103" s="4" t="s">
        <v>25</v>
      </c>
      <c r="B103" s="5" t="s">
        <v>4</v>
      </c>
      <c r="C103" s="6" t="s">
        <v>5</v>
      </c>
    </row>
    <row r="104" spans="1:3" x14ac:dyDescent="0.25">
      <c r="A104" s="5" t="s">
        <v>6</v>
      </c>
      <c r="B104" s="5">
        <v>2</v>
      </c>
      <c r="C104" s="6">
        <f>B104/B109</f>
        <v>0.4</v>
      </c>
    </row>
    <row r="105" spans="1:3" x14ac:dyDescent="0.25">
      <c r="A105" s="5" t="s">
        <v>7</v>
      </c>
      <c r="B105" s="5">
        <v>3</v>
      </c>
      <c r="C105" s="6">
        <f>B105/B109</f>
        <v>0.6</v>
      </c>
    </row>
    <row r="106" spans="1:3" x14ac:dyDescent="0.25">
      <c r="A106" s="5" t="s">
        <v>8</v>
      </c>
      <c r="B106" s="5">
        <v>0</v>
      </c>
      <c r="C106" s="6">
        <f>B106/B109</f>
        <v>0</v>
      </c>
    </row>
    <row r="107" spans="1:3" x14ac:dyDescent="0.25">
      <c r="A107" s="5" t="s">
        <v>9</v>
      </c>
      <c r="B107" s="5">
        <f>COUNTIF(AD:AD,2)</f>
        <v>0</v>
      </c>
      <c r="C107" s="6">
        <f>B107/B109</f>
        <v>0</v>
      </c>
    </row>
    <row r="108" spans="1:3" x14ac:dyDescent="0.25">
      <c r="A108" s="5" t="s">
        <v>10</v>
      </c>
      <c r="B108" s="5">
        <f>COUNTIF(AD:AD,1)</f>
        <v>0</v>
      </c>
      <c r="C108" s="6">
        <f>B108/B109</f>
        <v>0</v>
      </c>
    </row>
    <row r="109" spans="1:3" x14ac:dyDescent="0.25">
      <c r="A109" s="7" t="s">
        <v>11</v>
      </c>
      <c r="B109" s="7">
        <f>SUM(B104:B108)</f>
        <v>5</v>
      </c>
      <c r="C109" s="8">
        <v>1</v>
      </c>
    </row>
    <row r="110" spans="1:3" x14ac:dyDescent="0.25">
      <c r="B110" s="1">
        <v>0</v>
      </c>
    </row>
    <row r="111" spans="1:3" x14ac:dyDescent="0.25">
      <c r="A111" s="4" t="s">
        <v>26</v>
      </c>
      <c r="B111" s="5" t="s">
        <v>4</v>
      </c>
      <c r="C111" s="6" t="s">
        <v>5</v>
      </c>
    </row>
    <row r="112" spans="1:3" x14ac:dyDescent="0.25">
      <c r="A112" s="5" t="s">
        <v>6</v>
      </c>
      <c r="B112" s="5">
        <v>2</v>
      </c>
      <c r="C112" s="6">
        <f>B112/B117</f>
        <v>0.4</v>
      </c>
    </row>
    <row r="113" spans="1:3" x14ac:dyDescent="0.25">
      <c r="A113" s="5" t="s">
        <v>7</v>
      </c>
      <c r="B113" s="5">
        <v>3</v>
      </c>
      <c r="C113" s="6">
        <f>B113/B117</f>
        <v>0.6</v>
      </c>
    </row>
    <row r="114" spans="1:3" x14ac:dyDescent="0.25">
      <c r="A114" s="5" t="s">
        <v>8</v>
      </c>
      <c r="B114" s="5">
        <v>0</v>
      </c>
      <c r="C114" s="6">
        <f>B114/B117</f>
        <v>0</v>
      </c>
    </row>
    <row r="115" spans="1:3" x14ac:dyDescent="0.25">
      <c r="A115" s="5" t="s">
        <v>9</v>
      </c>
      <c r="B115" s="5">
        <f>COUNTIF(AE:AE,2)</f>
        <v>0</v>
      </c>
      <c r="C115" s="6">
        <f>B115/B117</f>
        <v>0</v>
      </c>
    </row>
    <row r="116" spans="1:3" x14ac:dyDescent="0.25">
      <c r="A116" s="5" t="s">
        <v>10</v>
      </c>
      <c r="B116" s="5">
        <f>COUNTIF(AE:AE,1)</f>
        <v>0</v>
      </c>
      <c r="C116" s="6">
        <f>B116/B117</f>
        <v>0</v>
      </c>
    </row>
    <row r="117" spans="1:3" x14ac:dyDescent="0.25">
      <c r="A117" s="7" t="s">
        <v>11</v>
      </c>
      <c r="B117" s="7">
        <f>SUM(B112:B116)</f>
        <v>5</v>
      </c>
      <c r="C117" s="8">
        <v>1</v>
      </c>
    </row>
    <row r="118" spans="1:3" x14ac:dyDescent="0.25">
      <c r="B118" s="1">
        <v>0</v>
      </c>
    </row>
    <row r="119" spans="1:3" x14ac:dyDescent="0.25">
      <c r="A119" s="4" t="s">
        <v>27</v>
      </c>
      <c r="B119" s="5" t="s">
        <v>4</v>
      </c>
      <c r="C119" s="6" t="s">
        <v>5</v>
      </c>
    </row>
    <row r="120" spans="1:3" x14ac:dyDescent="0.25">
      <c r="A120" s="5" t="s">
        <v>6</v>
      </c>
      <c r="B120" s="5">
        <v>1</v>
      </c>
      <c r="C120" s="6">
        <f>B120/B125</f>
        <v>0.2</v>
      </c>
    </row>
    <row r="121" spans="1:3" x14ac:dyDescent="0.25">
      <c r="A121" s="5" t="s">
        <v>7</v>
      </c>
      <c r="B121" s="5">
        <v>2</v>
      </c>
      <c r="C121" s="6">
        <f>B121/B125</f>
        <v>0.4</v>
      </c>
    </row>
    <row r="122" spans="1:3" x14ac:dyDescent="0.25">
      <c r="A122" s="5" t="s">
        <v>8</v>
      </c>
      <c r="B122" s="5">
        <v>2</v>
      </c>
      <c r="C122" s="6">
        <f>B122/B125</f>
        <v>0.4</v>
      </c>
    </row>
    <row r="123" spans="1:3" x14ac:dyDescent="0.25">
      <c r="A123" s="5" t="s">
        <v>9</v>
      </c>
      <c r="B123" s="5">
        <f>COUNTIF(AF:AF,2)</f>
        <v>0</v>
      </c>
      <c r="C123" s="6">
        <f>B123/B125</f>
        <v>0</v>
      </c>
    </row>
    <row r="124" spans="1:3" x14ac:dyDescent="0.25">
      <c r="A124" s="5" t="s">
        <v>10</v>
      </c>
      <c r="B124" s="5">
        <f>COUNTIF(AF:AF,1)</f>
        <v>0</v>
      </c>
      <c r="C124" s="6">
        <f>B124/B125</f>
        <v>0</v>
      </c>
    </row>
    <row r="125" spans="1:3" x14ac:dyDescent="0.25">
      <c r="A125" s="7" t="s">
        <v>11</v>
      </c>
      <c r="B125" s="7">
        <f>SUM(B120:B124)</f>
        <v>5</v>
      </c>
      <c r="C125" s="8">
        <v>1</v>
      </c>
    </row>
    <row r="127" spans="1:3" x14ac:dyDescent="0.25">
      <c r="A127" s="3" t="s">
        <v>28</v>
      </c>
      <c r="B127" s="1">
        <v>0</v>
      </c>
    </row>
    <row r="128" spans="1:3" x14ac:dyDescent="0.25">
      <c r="B128" s="1">
        <v>0</v>
      </c>
    </row>
    <row r="129" spans="1:3" x14ac:dyDescent="0.25">
      <c r="A129" s="4" t="s">
        <v>29</v>
      </c>
      <c r="B129" s="5" t="s">
        <v>4</v>
      </c>
      <c r="C129" s="6" t="s">
        <v>5</v>
      </c>
    </row>
    <row r="130" spans="1:3" x14ac:dyDescent="0.25">
      <c r="A130" s="5" t="s">
        <v>30</v>
      </c>
      <c r="B130" s="5">
        <v>4</v>
      </c>
      <c r="C130" s="6">
        <f>B130/B135</f>
        <v>0.8</v>
      </c>
    </row>
    <row r="131" spans="1:3" x14ac:dyDescent="0.25">
      <c r="A131" s="5" t="s">
        <v>31</v>
      </c>
      <c r="B131" s="5">
        <v>0</v>
      </c>
      <c r="C131" s="6">
        <f>B131/B135</f>
        <v>0</v>
      </c>
    </row>
    <row r="132" spans="1:3" x14ac:dyDescent="0.25">
      <c r="A132" s="5" t="s">
        <v>8</v>
      </c>
      <c r="B132" s="5">
        <v>1</v>
      </c>
      <c r="C132" s="6">
        <f>B132/B135</f>
        <v>0.2</v>
      </c>
    </row>
    <row r="133" spans="1:3" x14ac:dyDescent="0.25">
      <c r="A133" s="5" t="s">
        <v>32</v>
      </c>
      <c r="B133" s="5">
        <f>COUNTIF(AG:AG,4)</f>
        <v>0</v>
      </c>
      <c r="C133" s="6">
        <f>B133/B135</f>
        <v>0</v>
      </c>
    </row>
    <row r="134" spans="1:3" x14ac:dyDescent="0.25">
      <c r="A134" s="5" t="s">
        <v>33</v>
      </c>
      <c r="B134" s="5">
        <f>COUNTIF(AG:AG,5)</f>
        <v>0</v>
      </c>
      <c r="C134" s="6">
        <f>B134/B135</f>
        <v>0</v>
      </c>
    </row>
    <row r="135" spans="1:3" x14ac:dyDescent="0.25">
      <c r="A135" s="7" t="s">
        <v>11</v>
      </c>
      <c r="B135" s="7">
        <f>SUM(B130:B134)</f>
        <v>5</v>
      </c>
      <c r="C135" s="8">
        <v>1</v>
      </c>
    </row>
    <row r="136" spans="1:3" x14ac:dyDescent="0.25">
      <c r="A136" s="3"/>
      <c r="B136" s="1">
        <v>0</v>
      </c>
    </row>
    <row r="137" spans="1:3" x14ac:dyDescent="0.25">
      <c r="A137" s="4" t="s">
        <v>34</v>
      </c>
      <c r="B137" s="12" t="s">
        <v>4</v>
      </c>
      <c r="C137" s="13" t="s">
        <v>5</v>
      </c>
    </row>
    <row r="138" spans="1:3" x14ac:dyDescent="0.25">
      <c r="A138" s="5" t="s">
        <v>35</v>
      </c>
      <c r="B138" s="5">
        <v>5</v>
      </c>
      <c r="C138" s="6">
        <f>B138/B145</f>
        <v>0.35714285714285698</v>
      </c>
    </row>
    <row r="139" spans="1:3" x14ac:dyDescent="0.25">
      <c r="A139" s="5" t="s">
        <v>36</v>
      </c>
      <c r="B139" s="5">
        <v>3</v>
      </c>
      <c r="C139" s="6">
        <f>B139/B145</f>
        <v>0.214285714285714</v>
      </c>
    </row>
    <row r="140" spans="1:3" x14ac:dyDescent="0.25">
      <c r="A140" s="5" t="s">
        <v>37</v>
      </c>
      <c r="B140" s="5">
        <v>3</v>
      </c>
      <c r="C140" s="6">
        <f>B140/B145</f>
        <v>0.214285714285714</v>
      </c>
    </row>
    <row r="141" spans="1:3" x14ac:dyDescent="0.25">
      <c r="A141" s="5" t="s">
        <v>38</v>
      </c>
      <c r="B141" s="5">
        <v>2</v>
      </c>
      <c r="C141" s="6">
        <f>B141/B145</f>
        <v>0.14285714285714299</v>
      </c>
    </row>
    <row r="142" spans="1:3" x14ac:dyDescent="0.25">
      <c r="A142" s="5" t="s">
        <v>39</v>
      </c>
      <c r="B142" s="5">
        <v>0</v>
      </c>
      <c r="C142" s="6">
        <f>B142/B145</f>
        <v>0</v>
      </c>
    </row>
    <row r="143" spans="1:3" x14ac:dyDescent="0.25">
      <c r="A143" s="5" t="s">
        <v>40</v>
      </c>
      <c r="B143" s="5">
        <v>1</v>
      </c>
      <c r="C143" s="6">
        <f>B143/B145</f>
        <v>7.1428571428571397E-2</v>
      </c>
    </row>
    <row r="144" spans="1:3" x14ac:dyDescent="0.25">
      <c r="A144" s="5" t="s">
        <v>41</v>
      </c>
      <c r="B144" s="5">
        <v>0</v>
      </c>
      <c r="C144" s="6">
        <f>B144/B145</f>
        <v>0</v>
      </c>
    </row>
    <row r="145" spans="1:3" x14ac:dyDescent="0.25">
      <c r="A145" s="7" t="s">
        <v>11</v>
      </c>
      <c r="B145" s="7">
        <f>SUM(B138:B144)</f>
        <v>14</v>
      </c>
      <c r="C145" s="8">
        <f>SUM(C138:C144)</f>
        <v>1</v>
      </c>
    </row>
    <row r="146" spans="1:3" x14ac:dyDescent="0.25">
      <c r="B146" s="1">
        <v>0</v>
      </c>
    </row>
    <row r="147" spans="1:3" x14ac:dyDescent="0.25">
      <c r="A147" s="4" t="s">
        <v>42</v>
      </c>
      <c r="B147" s="12" t="s">
        <v>4</v>
      </c>
      <c r="C147" s="13" t="s">
        <v>5</v>
      </c>
    </row>
    <row r="148" spans="1:3" x14ac:dyDescent="0.25">
      <c r="A148" s="5" t="s">
        <v>43</v>
      </c>
      <c r="B148" s="5">
        <f>COUNTIF(AI:AI,"*18-1@*")</f>
        <v>0</v>
      </c>
      <c r="C148" s="6">
        <f>B148/B162</f>
        <v>0</v>
      </c>
    </row>
    <row r="149" spans="1:3" x14ac:dyDescent="0.25">
      <c r="A149" s="5" t="s">
        <v>44</v>
      </c>
      <c r="B149" s="5">
        <v>2</v>
      </c>
      <c r="C149" s="6">
        <f>B149/B162</f>
        <v>9.0909090909090898E-2</v>
      </c>
    </row>
    <row r="150" spans="1:3" x14ac:dyDescent="0.25">
      <c r="A150" s="5" t="s">
        <v>45</v>
      </c>
      <c r="B150" s="5">
        <f>COUNTIF(AI:AI,"*18-3*")</f>
        <v>0</v>
      </c>
      <c r="C150" s="6">
        <f>B150/B162</f>
        <v>0</v>
      </c>
    </row>
    <row r="151" spans="1:3" x14ac:dyDescent="0.25">
      <c r="A151" s="5" t="s">
        <v>46</v>
      </c>
      <c r="B151" s="5">
        <v>1</v>
      </c>
      <c r="C151" s="6">
        <f>B151/B162</f>
        <v>4.5454545454545497E-2</v>
      </c>
    </row>
    <row r="152" spans="1:3" x14ac:dyDescent="0.25">
      <c r="A152" s="5" t="s">
        <v>47</v>
      </c>
      <c r="B152" s="5">
        <v>0</v>
      </c>
      <c r="C152" s="6">
        <f>B152/B162</f>
        <v>0</v>
      </c>
    </row>
    <row r="153" spans="1:3" x14ac:dyDescent="0.25">
      <c r="A153" s="5" t="s">
        <v>48</v>
      </c>
      <c r="B153" s="5">
        <v>4</v>
      </c>
      <c r="C153" s="6">
        <f>B153/B162</f>
        <v>0.18181818181818199</v>
      </c>
    </row>
    <row r="154" spans="1:3" x14ac:dyDescent="0.25">
      <c r="A154" s="5" t="s">
        <v>49</v>
      </c>
      <c r="B154" s="5">
        <v>5</v>
      </c>
      <c r="C154" s="6">
        <f>B154/B162</f>
        <v>0.22727272727272699</v>
      </c>
    </row>
    <row r="155" spans="1:3" x14ac:dyDescent="0.25">
      <c r="A155" s="5" t="s">
        <v>50</v>
      </c>
      <c r="B155" s="5">
        <f>COUNTIF(AI:AI,"*18-8*")</f>
        <v>0</v>
      </c>
      <c r="C155" s="6">
        <f>B155/B162</f>
        <v>0</v>
      </c>
    </row>
    <row r="156" spans="1:3" x14ac:dyDescent="0.25">
      <c r="A156" s="5" t="s">
        <v>51</v>
      </c>
      <c r="B156" s="5">
        <v>3</v>
      </c>
      <c r="C156" s="6">
        <f>B156/B162</f>
        <v>0.13636363636363599</v>
      </c>
    </row>
    <row r="157" spans="1:3" x14ac:dyDescent="0.25">
      <c r="A157" s="5" t="s">
        <v>52</v>
      </c>
      <c r="B157" s="5">
        <v>0</v>
      </c>
      <c r="C157" s="6">
        <f>B157/B162</f>
        <v>0</v>
      </c>
    </row>
    <row r="158" spans="1:3" x14ac:dyDescent="0.25">
      <c r="A158" s="5" t="s">
        <v>53</v>
      </c>
      <c r="B158" s="5">
        <v>4</v>
      </c>
      <c r="C158" s="6">
        <f>B158/B162</f>
        <v>0.18181818181818199</v>
      </c>
    </row>
    <row r="159" spans="1:3" x14ac:dyDescent="0.25">
      <c r="A159" s="5" t="s">
        <v>54</v>
      </c>
      <c r="B159" s="5">
        <f>COUNTIF(AI:AI,"*18-12*")</f>
        <v>0</v>
      </c>
      <c r="C159" s="6">
        <f>B159/B162</f>
        <v>0</v>
      </c>
    </row>
    <row r="160" spans="1:3" x14ac:dyDescent="0.25">
      <c r="A160" s="5" t="s">
        <v>55</v>
      </c>
      <c r="B160" s="5">
        <v>3</v>
      </c>
      <c r="C160" s="6">
        <f>B160/B162</f>
        <v>0.13636363636363599</v>
      </c>
    </row>
    <row r="161" spans="1:3" x14ac:dyDescent="0.25">
      <c r="A161" s="5" t="s">
        <v>41</v>
      </c>
      <c r="B161" s="5">
        <f>COUNTIF(AI:AI,"*18-14*")</f>
        <v>0</v>
      </c>
      <c r="C161" s="6">
        <f>B161/B162</f>
        <v>0</v>
      </c>
    </row>
    <row r="162" spans="1:3" x14ac:dyDescent="0.25">
      <c r="A162" s="7" t="s">
        <v>11</v>
      </c>
      <c r="B162" s="7">
        <f>SUM(B148:B161)</f>
        <v>22</v>
      </c>
      <c r="C162" s="8">
        <f>SUM(C148:C161)</f>
        <v>1</v>
      </c>
    </row>
    <row r="163" spans="1:3" x14ac:dyDescent="0.25">
      <c r="B163" s="1">
        <v>0</v>
      </c>
    </row>
    <row r="164" spans="1:3" x14ac:dyDescent="0.25">
      <c r="A164" s="4" t="s">
        <v>56</v>
      </c>
      <c r="B164" s="12" t="s">
        <v>4</v>
      </c>
      <c r="C164" s="13" t="s">
        <v>5</v>
      </c>
    </row>
    <row r="165" spans="1:3" x14ac:dyDescent="0.25">
      <c r="A165" s="5" t="s">
        <v>57</v>
      </c>
      <c r="B165" s="14">
        <v>3</v>
      </c>
      <c r="C165" s="6">
        <f>B165/B167</f>
        <v>0.6</v>
      </c>
    </row>
    <row r="166" spans="1:3" x14ac:dyDescent="0.25">
      <c r="A166" s="5" t="s">
        <v>58</v>
      </c>
      <c r="B166" s="14">
        <v>2</v>
      </c>
      <c r="C166" s="6">
        <f>B166/B167</f>
        <v>0.4</v>
      </c>
    </row>
    <row r="167" spans="1:3" x14ac:dyDescent="0.25">
      <c r="A167" s="7" t="s">
        <v>11</v>
      </c>
      <c r="B167" s="7">
        <f>SUM(B165:B166)</f>
        <v>5</v>
      </c>
      <c r="C167" s="8">
        <f>SUM(C165:C166)</f>
        <v>1</v>
      </c>
    </row>
    <row r="168" spans="1:3" x14ac:dyDescent="0.25">
      <c r="B168" s="1">
        <v>0</v>
      </c>
    </row>
    <row r="169" spans="1:3" x14ac:dyDescent="0.25">
      <c r="A169" s="4" t="s">
        <v>59</v>
      </c>
      <c r="B169" s="12" t="s">
        <v>4</v>
      </c>
      <c r="C169" s="13" t="s">
        <v>5</v>
      </c>
    </row>
    <row r="170" spans="1:3" x14ac:dyDescent="0.25">
      <c r="A170" s="5" t="s">
        <v>31</v>
      </c>
      <c r="B170" s="5">
        <v>3</v>
      </c>
      <c r="C170" s="6">
        <f>B170/B172</f>
        <v>0.6</v>
      </c>
    </row>
    <row r="171" spans="1:3" x14ac:dyDescent="0.25">
      <c r="A171" s="5" t="s">
        <v>60</v>
      </c>
      <c r="B171" s="5">
        <v>2</v>
      </c>
      <c r="C171" s="6">
        <f>B171/B172</f>
        <v>0.4</v>
      </c>
    </row>
    <row r="172" spans="1:3" x14ac:dyDescent="0.25">
      <c r="A172" s="7" t="s">
        <v>11</v>
      </c>
      <c r="B172" s="7">
        <f>SUM(B170:B171)</f>
        <v>5</v>
      </c>
      <c r="C172" s="8">
        <f>SUM(C170:C171)</f>
        <v>1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72"/>
  <sheetViews>
    <sheetView showZeros="0" workbookViewId="0">
      <selection activeCell="A157" sqref="A157"/>
    </sheetView>
  </sheetViews>
  <sheetFormatPr defaultColWidth="9" defaultRowHeight="16.5" x14ac:dyDescent="0.25"/>
  <cols>
    <col min="1" max="1" width="56.625" style="1" customWidth="1"/>
    <col min="2" max="2" width="7.5" style="1" customWidth="1"/>
    <col min="3" max="3" width="9.5" style="2" customWidth="1"/>
    <col min="4" max="4" width="7.5" style="1" customWidth="1"/>
    <col min="5" max="13" width="9" style="1"/>
    <col min="14" max="15" width="9" style="1" customWidth="1"/>
    <col min="16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2" width="9" style="1" customWidth="1"/>
    <col min="43" max="16384" width="9" style="1"/>
  </cols>
  <sheetData>
    <row r="1" spans="1:44" x14ac:dyDescent="0.25">
      <c r="A1" s="15" t="s">
        <v>108</v>
      </c>
      <c r="B1" s="15"/>
      <c r="C1" s="15"/>
      <c r="D1" s="15"/>
      <c r="E1" s="15"/>
      <c r="F1" s="15"/>
      <c r="G1" s="15"/>
      <c r="H1" s="15"/>
      <c r="I1" s="15"/>
    </row>
    <row r="2" spans="1:44" x14ac:dyDescent="0.25">
      <c r="A2" s="16" t="s">
        <v>1</v>
      </c>
      <c r="B2" s="16"/>
      <c r="C2" s="16"/>
      <c r="D2" s="16"/>
      <c r="E2" s="16"/>
      <c r="F2" s="16"/>
      <c r="G2" s="16"/>
      <c r="H2" s="16"/>
      <c r="I2" s="17"/>
    </row>
    <row r="3" spans="1:44" x14ac:dyDescent="0.25">
      <c r="A3" s="3" t="s">
        <v>2</v>
      </c>
    </row>
    <row r="5" spans="1:44" x14ac:dyDescent="0.25">
      <c r="A5" s="4" t="s">
        <v>3</v>
      </c>
      <c r="B5" s="5" t="s">
        <v>4</v>
      </c>
      <c r="C5" s="6" t="s">
        <v>5</v>
      </c>
      <c r="N5"/>
      <c r="O5"/>
      <c r="P5"/>
      <c r="Q5" t="s">
        <v>63</v>
      </c>
      <c r="R5" t="s">
        <v>64</v>
      </c>
      <c r="S5" t="s">
        <v>65</v>
      </c>
      <c r="T5" t="s">
        <v>66</v>
      </c>
      <c r="U5" t="s">
        <v>67</v>
      </c>
      <c r="V5" t="s">
        <v>68</v>
      </c>
      <c r="W5" t="s">
        <v>69</v>
      </c>
      <c r="X5" t="s">
        <v>70</v>
      </c>
      <c r="Y5" t="s">
        <v>71</v>
      </c>
      <c r="Z5" t="s">
        <v>72</v>
      </c>
      <c r="AA5" t="s">
        <v>73</v>
      </c>
      <c r="AB5" t="s">
        <v>74</v>
      </c>
      <c r="AC5" t="s">
        <v>75</v>
      </c>
      <c r="AD5" t="s">
        <v>76</v>
      </c>
      <c r="AE5" t="s">
        <v>77</v>
      </c>
      <c r="AF5" t="s">
        <v>78</v>
      </c>
      <c r="AG5" t="s">
        <v>79</v>
      </c>
      <c r="AH5" t="s">
        <v>80</v>
      </c>
      <c r="AI5" t="s">
        <v>81</v>
      </c>
      <c r="AJ5" t="s">
        <v>82</v>
      </c>
      <c r="AK5" t="s">
        <v>83</v>
      </c>
      <c r="AL5"/>
      <c r="AM5"/>
      <c r="AN5"/>
      <c r="AO5"/>
      <c r="AP5"/>
      <c r="AQ5"/>
      <c r="AR5"/>
    </row>
    <row r="6" spans="1:44" x14ac:dyDescent="0.25">
      <c r="A6" s="5" t="s">
        <v>6</v>
      </c>
      <c r="B6" s="5">
        <v>42</v>
      </c>
      <c r="C6" s="6">
        <f>B6/B11</f>
        <v>1</v>
      </c>
      <c r="N6"/>
      <c r="O6"/>
      <c r="P6"/>
      <c r="Q6" t="s">
        <v>109</v>
      </c>
      <c r="R6" t="s">
        <v>109</v>
      </c>
      <c r="S6"/>
      <c r="T6" t="s">
        <v>110</v>
      </c>
      <c r="U6" t="s">
        <v>110</v>
      </c>
      <c r="V6" t="s">
        <v>110</v>
      </c>
      <c r="W6" t="s">
        <v>109</v>
      </c>
      <c r="X6" t="s">
        <v>109</v>
      </c>
      <c r="Y6" t="s">
        <v>110</v>
      </c>
      <c r="Z6" t="s">
        <v>110</v>
      </c>
      <c r="AA6" t="s">
        <v>111</v>
      </c>
      <c r="AB6" t="s">
        <v>111</v>
      </c>
      <c r="AC6" t="s">
        <v>109</v>
      </c>
      <c r="AD6" t="s">
        <v>109</v>
      </c>
      <c r="AE6" t="s">
        <v>110</v>
      </c>
      <c r="AF6" t="s">
        <v>111</v>
      </c>
      <c r="AG6" t="s">
        <v>112</v>
      </c>
      <c r="AH6" t="s">
        <v>106</v>
      </c>
      <c r="AI6" t="s">
        <v>113</v>
      </c>
      <c r="AJ6" t="s">
        <v>86</v>
      </c>
      <c r="AK6" t="s">
        <v>87</v>
      </c>
      <c r="AL6"/>
      <c r="AM6"/>
      <c r="AN6"/>
      <c r="AO6"/>
      <c r="AP6"/>
      <c r="AQ6"/>
      <c r="AR6"/>
    </row>
    <row r="7" spans="1:44" x14ac:dyDescent="0.25">
      <c r="A7" s="5" t="s">
        <v>7</v>
      </c>
      <c r="B7" s="5">
        <v>0</v>
      </c>
      <c r="C7" s="6">
        <f>B7/B11</f>
        <v>0</v>
      </c>
      <c r="N7"/>
      <c r="O7"/>
      <c r="P7"/>
      <c r="Q7" t="s">
        <v>110</v>
      </c>
      <c r="R7" t="s">
        <v>110</v>
      </c>
      <c r="S7"/>
      <c r="T7" t="s">
        <v>110</v>
      </c>
      <c r="U7" t="s">
        <v>110</v>
      </c>
      <c r="V7" t="s">
        <v>110</v>
      </c>
      <c r="W7" t="s">
        <v>110</v>
      </c>
      <c r="X7" t="s">
        <v>110</v>
      </c>
      <c r="Y7" t="s">
        <v>110</v>
      </c>
      <c r="Z7" t="s">
        <v>110</v>
      </c>
      <c r="AA7" t="s">
        <v>111</v>
      </c>
      <c r="AB7" t="s">
        <v>111</v>
      </c>
      <c r="AC7" t="s">
        <v>110</v>
      </c>
      <c r="AD7" t="s">
        <v>110</v>
      </c>
      <c r="AE7" t="s">
        <v>110</v>
      </c>
      <c r="AF7" t="s">
        <v>111</v>
      </c>
      <c r="AG7" t="s">
        <v>112</v>
      </c>
      <c r="AH7" t="s">
        <v>114</v>
      </c>
      <c r="AI7" t="s">
        <v>115</v>
      </c>
      <c r="AJ7" t="s">
        <v>86</v>
      </c>
      <c r="AK7" t="s">
        <v>87</v>
      </c>
      <c r="AL7"/>
      <c r="AM7"/>
      <c r="AN7"/>
      <c r="AO7"/>
      <c r="AP7"/>
      <c r="AQ7"/>
      <c r="AR7"/>
    </row>
    <row r="8" spans="1:44" x14ac:dyDescent="0.25">
      <c r="A8" s="5" t="s">
        <v>8</v>
      </c>
      <c r="B8" s="5">
        <f>COUNTIF(Q:Q,3)</f>
        <v>0</v>
      </c>
      <c r="C8" s="6">
        <f>B8/B11</f>
        <v>0</v>
      </c>
      <c r="N8"/>
      <c r="O8"/>
      <c r="P8"/>
      <c r="Q8" t="s">
        <v>110</v>
      </c>
      <c r="R8" t="s">
        <v>110</v>
      </c>
      <c r="S8"/>
      <c r="T8" t="s">
        <v>110</v>
      </c>
      <c r="U8" t="s">
        <v>110</v>
      </c>
      <c r="V8" t="s">
        <v>110</v>
      </c>
      <c r="W8" t="s">
        <v>110</v>
      </c>
      <c r="X8" t="s">
        <v>110</v>
      </c>
      <c r="Y8" t="s">
        <v>110</v>
      </c>
      <c r="Z8" t="s">
        <v>110</v>
      </c>
      <c r="AA8" t="s">
        <v>111</v>
      </c>
      <c r="AB8" t="s">
        <v>111</v>
      </c>
      <c r="AC8" t="s">
        <v>110</v>
      </c>
      <c r="AD8" t="s">
        <v>110</v>
      </c>
      <c r="AE8" t="s">
        <v>110</v>
      </c>
      <c r="AF8" t="s">
        <v>111</v>
      </c>
      <c r="AG8" t="s">
        <v>112</v>
      </c>
      <c r="AH8" t="s">
        <v>114</v>
      </c>
      <c r="AI8" t="s">
        <v>115</v>
      </c>
      <c r="AJ8" t="s">
        <v>86</v>
      </c>
      <c r="AK8" t="s">
        <v>87</v>
      </c>
      <c r="AL8"/>
      <c r="AM8"/>
      <c r="AN8"/>
      <c r="AO8"/>
      <c r="AP8"/>
      <c r="AQ8"/>
      <c r="AR8"/>
    </row>
    <row r="9" spans="1:44" x14ac:dyDescent="0.25">
      <c r="A9" s="5" t="s">
        <v>9</v>
      </c>
      <c r="B9" s="5">
        <f>COUNTIF(Q:Q,2)</f>
        <v>0</v>
      </c>
      <c r="C9" s="6">
        <f>B9/B11</f>
        <v>0</v>
      </c>
      <c r="N9"/>
      <c r="O9"/>
      <c r="P9"/>
      <c r="AN9"/>
      <c r="AO9"/>
      <c r="AP9"/>
      <c r="AQ9"/>
      <c r="AR9"/>
    </row>
    <row r="10" spans="1:44" x14ac:dyDescent="0.25">
      <c r="A10" s="5" t="s">
        <v>10</v>
      </c>
      <c r="B10" s="5">
        <f>COUNTIF(Q:Q,1)</f>
        <v>0</v>
      </c>
      <c r="C10" s="6">
        <f>B10/B11</f>
        <v>0</v>
      </c>
      <c r="N10"/>
      <c r="O10"/>
      <c r="P10"/>
      <c r="AN10"/>
      <c r="AO10"/>
      <c r="AP10"/>
      <c r="AQ10"/>
      <c r="AR10"/>
    </row>
    <row r="11" spans="1:44" x14ac:dyDescent="0.25">
      <c r="A11" s="7" t="s">
        <v>11</v>
      </c>
      <c r="B11" s="7">
        <f>SUM(B6:B10)</f>
        <v>42</v>
      </c>
      <c r="C11" s="8">
        <f>SUM(C6:C10)</f>
        <v>1</v>
      </c>
      <c r="D11" s="9"/>
      <c r="N11"/>
      <c r="O11"/>
      <c r="P11"/>
      <c r="AN11"/>
      <c r="AO11"/>
      <c r="AP11"/>
      <c r="AQ11"/>
      <c r="AR11"/>
    </row>
    <row r="12" spans="1:44" x14ac:dyDescent="0.25">
      <c r="B12" s="9">
        <v>0</v>
      </c>
      <c r="C12" s="10"/>
      <c r="D12" s="9"/>
      <c r="N12"/>
      <c r="O12"/>
      <c r="P12"/>
      <c r="AN12"/>
      <c r="AO12"/>
      <c r="AP12"/>
      <c r="AQ12"/>
      <c r="AR12"/>
    </row>
    <row r="13" spans="1:44" x14ac:dyDescent="0.25">
      <c r="A13" s="4" t="s">
        <v>12</v>
      </c>
      <c r="B13" s="5" t="s">
        <v>4</v>
      </c>
      <c r="C13" s="6" t="s">
        <v>5</v>
      </c>
      <c r="N13"/>
      <c r="O13"/>
      <c r="P13"/>
      <c r="AN13"/>
      <c r="AO13"/>
      <c r="AP13"/>
      <c r="AQ13"/>
      <c r="AR13"/>
    </row>
    <row r="14" spans="1:44" x14ac:dyDescent="0.25">
      <c r="A14" s="5" t="s">
        <v>6</v>
      </c>
      <c r="B14" s="5">
        <v>42</v>
      </c>
      <c r="C14" s="6">
        <f>B14/B19</f>
        <v>1</v>
      </c>
      <c r="N14"/>
      <c r="O14"/>
      <c r="P14"/>
      <c r="AN14"/>
      <c r="AO14"/>
      <c r="AP14"/>
      <c r="AQ14"/>
      <c r="AR14"/>
    </row>
    <row r="15" spans="1:44" x14ac:dyDescent="0.25">
      <c r="A15" s="5" t="s">
        <v>7</v>
      </c>
      <c r="B15" s="5">
        <v>0</v>
      </c>
      <c r="C15" s="6">
        <f>B15/B19</f>
        <v>0</v>
      </c>
      <c r="N15"/>
      <c r="O15"/>
      <c r="P15"/>
      <c r="AN15"/>
      <c r="AO15"/>
      <c r="AP15"/>
      <c r="AQ15"/>
      <c r="AR15"/>
    </row>
    <row r="16" spans="1:44" x14ac:dyDescent="0.25">
      <c r="A16" s="5" t="s">
        <v>8</v>
      </c>
      <c r="B16" s="5">
        <f>COUNTIF(R:R,3)</f>
        <v>0</v>
      </c>
      <c r="C16" s="6">
        <f>B16/B19</f>
        <v>0</v>
      </c>
      <c r="N16"/>
      <c r="O16"/>
      <c r="P16"/>
      <c r="AN16"/>
      <c r="AO16"/>
      <c r="AP16"/>
      <c r="AQ16"/>
      <c r="AR16"/>
    </row>
    <row r="17" spans="1:14" x14ac:dyDescent="0.25">
      <c r="A17" s="5" t="s">
        <v>9</v>
      </c>
      <c r="B17" s="5">
        <f>COUNTIF(R:R,2)</f>
        <v>0</v>
      </c>
      <c r="C17" s="6">
        <f>B17/B19</f>
        <v>0</v>
      </c>
    </row>
    <row r="18" spans="1:14" x14ac:dyDescent="0.25">
      <c r="A18" s="5" t="s">
        <v>10</v>
      </c>
      <c r="B18" s="5">
        <f>COUNTIF(R:R,1)</f>
        <v>0</v>
      </c>
      <c r="C18" s="6">
        <f>B18/B19</f>
        <v>0</v>
      </c>
      <c r="D18" s="9"/>
    </row>
    <row r="19" spans="1:14" x14ac:dyDescent="0.25">
      <c r="A19" s="7" t="s">
        <v>11</v>
      </c>
      <c r="B19" s="7">
        <f>SUM(B14:B18)</f>
        <v>42</v>
      </c>
      <c r="C19" s="8">
        <v>1</v>
      </c>
    </row>
    <row r="20" spans="1:14" x14ac:dyDescent="0.25">
      <c r="B20" s="1">
        <v>0</v>
      </c>
    </row>
    <row r="21" spans="1:14" x14ac:dyDescent="0.25">
      <c r="A21" s="3" t="s">
        <v>13</v>
      </c>
      <c r="B21" s="1">
        <v>0</v>
      </c>
      <c r="N21" s="11"/>
    </row>
    <row r="22" spans="1:14" x14ac:dyDescent="0.25">
      <c r="B22" s="1">
        <v>0</v>
      </c>
      <c r="D22" s="9"/>
    </row>
    <row r="23" spans="1:14" x14ac:dyDescent="0.25">
      <c r="A23" s="4" t="s">
        <v>14</v>
      </c>
      <c r="B23" s="5" t="s">
        <v>4</v>
      </c>
      <c r="C23" s="6" t="s">
        <v>5</v>
      </c>
      <c r="D23" s="9"/>
    </row>
    <row r="24" spans="1:14" x14ac:dyDescent="0.25">
      <c r="A24" s="5" t="s">
        <v>6</v>
      </c>
      <c r="B24" s="5">
        <v>42</v>
      </c>
      <c r="C24" s="6">
        <f>B24/B29</f>
        <v>1</v>
      </c>
      <c r="D24" s="9"/>
    </row>
    <row r="25" spans="1:14" x14ac:dyDescent="0.25">
      <c r="A25" s="5" t="s">
        <v>7</v>
      </c>
      <c r="B25" s="5">
        <v>0</v>
      </c>
      <c r="C25" s="6">
        <f>B25/B29</f>
        <v>0</v>
      </c>
      <c r="D25" s="9"/>
    </row>
    <row r="26" spans="1:14" x14ac:dyDescent="0.25">
      <c r="A26" s="5" t="s">
        <v>8</v>
      </c>
      <c r="B26" s="5">
        <f>COUNTIF(T:T,3)</f>
        <v>0</v>
      </c>
      <c r="C26" s="6">
        <f>B26/B29</f>
        <v>0</v>
      </c>
      <c r="D26" s="9"/>
    </row>
    <row r="27" spans="1:14" x14ac:dyDescent="0.25">
      <c r="A27" s="5" t="s">
        <v>9</v>
      </c>
      <c r="B27" s="5">
        <f>COUNTIF(T:T,2)</f>
        <v>0</v>
      </c>
      <c r="C27" s="6">
        <f>B27/B29</f>
        <v>0</v>
      </c>
    </row>
    <row r="28" spans="1:14" x14ac:dyDescent="0.25">
      <c r="A28" s="5" t="s">
        <v>10</v>
      </c>
      <c r="B28" s="5">
        <f>COUNTIF(T:T,1)</f>
        <v>0</v>
      </c>
      <c r="C28" s="6">
        <f>B28/B29</f>
        <v>0</v>
      </c>
    </row>
    <row r="29" spans="1:14" x14ac:dyDescent="0.25">
      <c r="A29" s="7" t="s">
        <v>11</v>
      </c>
      <c r="B29" s="7">
        <f>SUM(B24:B28)</f>
        <v>42</v>
      </c>
      <c r="C29" s="8">
        <v>1</v>
      </c>
    </row>
    <row r="30" spans="1:14" x14ac:dyDescent="0.25">
      <c r="B30" s="1">
        <v>0</v>
      </c>
    </row>
    <row r="31" spans="1:14" x14ac:dyDescent="0.25">
      <c r="A31" s="4" t="s">
        <v>15</v>
      </c>
      <c r="B31" s="5" t="s">
        <v>4</v>
      </c>
      <c r="C31" s="6" t="s">
        <v>5</v>
      </c>
    </row>
    <row r="32" spans="1:14" x14ac:dyDescent="0.25">
      <c r="A32" s="5" t="s">
        <v>6</v>
      </c>
      <c r="B32" s="5">
        <v>42</v>
      </c>
      <c r="C32" s="6">
        <f>B32/B37</f>
        <v>1</v>
      </c>
    </row>
    <row r="33" spans="1:4" x14ac:dyDescent="0.25">
      <c r="A33" s="5" t="s">
        <v>7</v>
      </c>
      <c r="B33" s="5">
        <v>0</v>
      </c>
      <c r="C33" s="6">
        <f>B33/B37</f>
        <v>0</v>
      </c>
    </row>
    <row r="34" spans="1:4" x14ac:dyDescent="0.25">
      <c r="A34" s="5" t="s">
        <v>8</v>
      </c>
      <c r="B34" s="5">
        <f>COUNTIF(U:U,3)</f>
        <v>0</v>
      </c>
      <c r="C34" s="6">
        <f>B34/B37</f>
        <v>0</v>
      </c>
    </row>
    <row r="35" spans="1:4" x14ac:dyDescent="0.25">
      <c r="A35" s="5" t="s">
        <v>9</v>
      </c>
      <c r="B35" s="5">
        <f>COUNTIF(U:U,2)</f>
        <v>0</v>
      </c>
      <c r="C35" s="6">
        <f>B35/B37</f>
        <v>0</v>
      </c>
    </row>
    <row r="36" spans="1:4" x14ac:dyDescent="0.25">
      <c r="A36" s="5" t="s">
        <v>10</v>
      </c>
      <c r="B36" s="5">
        <f>COUNTIF(U:U,1)</f>
        <v>0</v>
      </c>
      <c r="C36" s="6">
        <f>B36/B37</f>
        <v>0</v>
      </c>
      <c r="D36" s="9"/>
    </row>
    <row r="37" spans="1:4" x14ac:dyDescent="0.25">
      <c r="A37" s="7" t="s">
        <v>11</v>
      </c>
      <c r="B37" s="7">
        <f>SUM(B32:B36)</f>
        <v>42</v>
      </c>
      <c r="C37" s="8">
        <v>1</v>
      </c>
    </row>
    <row r="38" spans="1:4" x14ac:dyDescent="0.25">
      <c r="B38" s="1">
        <v>0</v>
      </c>
    </row>
    <row r="39" spans="1:4" x14ac:dyDescent="0.25">
      <c r="A39" s="4" t="s">
        <v>16</v>
      </c>
      <c r="B39" s="5" t="s">
        <v>4</v>
      </c>
      <c r="C39" s="6" t="s">
        <v>5</v>
      </c>
    </row>
    <row r="40" spans="1:4" x14ac:dyDescent="0.25">
      <c r="A40" s="5" t="s">
        <v>6</v>
      </c>
      <c r="B40" s="5">
        <v>42</v>
      </c>
      <c r="C40" s="6">
        <f>B40/B45</f>
        <v>1</v>
      </c>
    </row>
    <row r="41" spans="1:4" x14ac:dyDescent="0.25">
      <c r="A41" s="5" t="s">
        <v>7</v>
      </c>
      <c r="B41" s="5">
        <v>0</v>
      </c>
      <c r="C41" s="6">
        <f>B41/B45</f>
        <v>0</v>
      </c>
    </row>
    <row r="42" spans="1:4" x14ac:dyDescent="0.25">
      <c r="A42" s="5" t="s">
        <v>8</v>
      </c>
      <c r="B42" s="5">
        <f>COUNTIF(V:V,3)</f>
        <v>0</v>
      </c>
      <c r="C42" s="6">
        <f>B42/B45</f>
        <v>0</v>
      </c>
    </row>
    <row r="43" spans="1:4" x14ac:dyDescent="0.25">
      <c r="A43" s="5" t="s">
        <v>9</v>
      </c>
      <c r="B43" s="5">
        <f>COUNTIF(V:V,2)</f>
        <v>0</v>
      </c>
      <c r="C43" s="6">
        <f>B43/B45</f>
        <v>0</v>
      </c>
    </row>
    <row r="44" spans="1:4" x14ac:dyDescent="0.25">
      <c r="A44" s="5" t="s">
        <v>10</v>
      </c>
      <c r="B44" s="5">
        <f>COUNTIF(V:V,1)</f>
        <v>0</v>
      </c>
      <c r="C44" s="6">
        <f>B44/B45</f>
        <v>0</v>
      </c>
      <c r="D44" s="9"/>
    </row>
    <row r="45" spans="1:4" x14ac:dyDescent="0.25">
      <c r="A45" s="7" t="s">
        <v>11</v>
      </c>
      <c r="B45" s="7">
        <f>SUM(B40:B44)</f>
        <v>42</v>
      </c>
      <c r="C45" s="8">
        <v>1</v>
      </c>
    </row>
    <row r="46" spans="1:4" x14ac:dyDescent="0.25">
      <c r="B46" s="1">
        <v>0</v>
      </c>
    </row>
    <row r="47" spans="1:4" x14ac:dyDescent="0.25">
      <c r="A47" s="4" t="s">
        <v>17</v>
      </c>
      <c r="B47" s="5" t="s">
        <v>4</v>
      </c>
      <c r="C47" s="6" t="s">
        <v>5</v>
      </c>
    </row>
    <row r="48" spans="1:4" x14ac:dyDescent="0.25">
      <c r="A48" s="5" t="s">
        <v>6</v>
      </c>
      <c r="B48" s="5">
        <v>42</v>
      </c>
      <c r="C48" s="6">
        <f>B48/B53</f>
        <v>1</v>
      </c>
    </row>
    <row r="49" spans="1:13" x14ac:dyDescent="0.25">
      <c r="A49" s="5" t="s">
        <v>7</v>
      </c>
      <c r="B49" s="5">
        <v>0</v>
      </c>
      <c r="C49" s="6">
        <f>B49/B53</f>
        <v>0</v>
      </c>
    </row>
    <row r="50" spans="1:13" x14ac:dyDescent="0.25">
      <c r="A50" s="5" t="s">
        <v>8</v>
      </c>
      <c r="B50" s="5">
        <f>COUNTIF(W:W,3)</f>
        <v>0</v>
      </c>
      <c r="C50" s="6">
        <f>B50/B53</f>
        <v>0</v>
      </c>
    </row>
    <row r="51" spans="1:13" x14ac:dyDescent="0.25">
      <c r="A51" s="5" t="s">
        <v>9</v>
      </c>
      <c r="B51" s="5">
        <f>COUNTIF(W:W,2)</f>
        <v>0</v>
      </c>
      <c r="C51" s="6"/>
    </row>
    <row r="52" spans="1:13" x14ac:dyDescent="0.25">
      <c r="A52" s="5" t="s">
        <v>10</v>
      </c>
      <c r="B52" s="5">
        <f>COUNTIF(W:W,1)</f>
        <v>0</v>
      </c>
      <c r="C52" s="6"/>
      <c r="D52" s="9"/>
    </row>
    <row r="53" spans="1:13" x14ac:dyDescent="0.25">
      <c r="A53" s="7" t="s">
        <v>11</v>
      </c>
      <c r="B53" s="7">
        <f>SUM(B48:B52)</f>
        <v>42</v>
      </c>
      <c r="C53" s="8">
        <v>1</v>
      </c>
    </row>
    <row r="54" spans="1:13" x14ac:dyDescent="0.25">
      <c r="B54" s="1">
        <v>0</v>
      </c>
    </row>
    <row r="55" spans="1:13" x14ac:dyDescent="0.25">
      <c r="A55" s="4" t="s">
        <v>18</v>
      </c>
      <c r="B55" s="5" t="s">
        <v>4</v>
      </c>
      <c r="C55" s="6" t="s">
        <v>5</v>
      </c>
    </row>
    <row r="56" spans="1:13" x14ac:dyDescent="0.25">
      <c r="A56" s="5" t="s">
        <v>6</v>
      </c>
      <c r="B56" s="5">
        <v>42</v>
      </c>
      <c r="C56" s="6">
        <f>B56/B61</f>
        <v>1</v>
      </c>
    </row>
    <row r="57" spans="1:13" x14ac:dyDescent="0.25">
      <c r="A57" s="5" t="s">
        <v>7</v>
      </c>
      <c r="B57" s="5">
        <v>0</v>
      </c>
      <c r="C57" s="6">
        <f>B57/B61</f>
        <v>0</v>
      </c>
    </row>
    <row r="58" spans="1:13" x14ac:dyDescent="0.25">
      <c r="A58" s="5" t="s">
        <v>8</v>
      </c>
      <c r="B58" s="5">
        <f>COUNTIF(X:X,3)</f>
        <v>0</v>
      </c>
      <c r="C58" s="6">
        <f>B58/B61</f>
        <v>0</v>
      </c>
    </row>
    <row r="59" spans="1:13" x14ac:dyDescent="0.25">
      <c r="A59" s="5" t="s">
        <v>9</v>
      </c>
      <c r="B59" s="5">
        <f>COUNTIF(X:X,2)</f>
        <v>0</v>
      </c>
      <c r="C59" s="6">
        <f>B59/B61</f>
        <v>0</v>
      </c>
    </row>
    <row r="60" spans="1:13" x14ac:dyDescent="0.25">
      <c r="A60" s="5" t="s">
        <v>10</v>
      </c>
      <c r="B60" s="5">
        <f>COUNTIF(X:X,1)</f>
        <v>0</v>
      </c>
      <c r="C60" s="6">
        <f>B60/B61</f>
        <v>0</v>
      </c>
      <c r="D60" s="9"/>
    </row>
    <row r="61" spans="1:13" x14ac:dyDescent="0.25">
      <c r="A61" s="7" t="s">
        <v>11</v>
      </c>
      <c r="B61" s="7">
        <f>SUM(B56:B60)</f>
        <v>42</v>
      </c>
      <c r="C61" s="8">
        <v>1</v>
      </c>
    </row>
    <row r="62" spans="1:13" x14ac:dyDescent="0.25">
      <c r="B62" s="1">
        <v>0</v>
      </c>
      <c r="M62" s="1" t="s">
        <v>19</v>
      </c>
    </row>
    <row r="63" spans="1:13" x14ac:dyDescent="0.25">
      <c r="A63" s="4" t="s">
        <v>20</v>
      </c>
      <c r="B63" s="5" t="s">
        <v>4</v>
      </c>
      <c r="C63" s="6" t="s">
        <v>5</v>
      </c>
    </row>
    <row r="64" spans="1:13" x14ac:dyDescent="0.25">
      <c r="A64" s="5" t="s">
        <v>6</v>
      </c>
      <c r="B64" s="5">
        <v>42</v>
      </c>
      <c r="C64" s="6">
        <f>B64/B69</f>
        <v>1</v>
      </c>
    </row>
    <row r="65" spans="1:4" x14ac:dyDescent="0.25">
      <c r="A65" s="5" t="s">
        <v>7</v>
      </c>
      <c r="B65" s="5">
        <v>0</v>
      </c>
      <c r="C65" s="6">
        <f>B65/B69</f>
        <v>0</v>
      </c>
    </row>
    <row r="66" spans="1:4" x14ac:dyDescent="0.25">
      <c r="A66" s="5" t="s">
        <v>8</v>
      </c>
      <c r="B66" s="5">
        <f>COUNTIF(Y:Y,3)</f>
        <v>0</v>
      </c>
      <c r="C66" s="6">
        <f>B66/B69</f>
        <v>0</v>
      </c>
    </row>
    <row r="67" spans="1:4" x14ac:dyDescent="0.25">
      <c r="A67" s="5" t="s">
        <v>9</v>
      </c>
      <c r="B67" s="5">
        <f>COUNTIF(Y:Y,2)</f>
        <v>0</v>
      </c>
      <c r="C67" s="6">
        <f>B67/B69</f>
        <v>0</v>
      </c>
    </row>
    <row r="68" spans="1:4" x14ac:dyDescent="0.25">
      <c r="A68" s="5" t="s">
        <v>10</v>
      </c>
      <c r="B68" s="5">
        <f>COUNTIF(Y:Y,1)</f>
        <v>0</v>
      </c>
      <c r="C68" s="6">
        <f>B68/B69</f>
        <v>0</v>
      </c>
      <c r="D68" s="9"/>
    </row>
    <row r="69" spans="1:4" x14ac:dyDescent="0.25">
      <c r="A69" s="7" t="s">
        <v>11</v>
      </c>
      <c r="B69" s="7">
        <f>SUM(B64:B68)</f>
        <v>42</v>
      </c>
      <c r="C69" s="8">
        <v>1</v>
      </c>
    </row>
    <row r="70" spans="1:4" x14ac:dyDescent="0.25">
      <c r="B70" s="1">
        <v>0</v>
      </c>
    </row>
    <row r="71" spans="1:4" x14ac:dyDescent="0.25">
      <c r="A71" s="4" t="s">
        <v>21</v>
      </c>
      <c r="B71" s="5" t="s">
        <v>4</v>
      </c>
      <c r="C71" s="6" t="s">
        <v>5</v>
      </c>
    </row>
    <row r="72" spans="1:4" x14ac:dyDescent="0.25">
      <c r="A72" s="5" t="s">
        <v>6</v>
      </c>
      <c r="B72" s="5">
        <v>42</v>
      </c>
      <c r="C72" s="6">
        <f>B72/B77</f>
        <v>1</v>
      </c>
    </row>
    <row r="73" spans="1:4" x14ac:dyDescent="0.25">
      <c r="A73" s="5" t="s">
        <v>7</v>
      </c>
      <c r="B73" s="5">
        <v>0</v>
      </c>
      <c r="C73" s="6">
        <f>B73/B77</f>
        <v>0</v>
      </c>
    </row>
    <row r="74" spans="1:4" x14ac:dyDescent="0.25">
      <c r="A74" s="5" t="s">
        <v>8</v>
      </c>
      <c r="B74" s="5">
        <f>COUNTIF(Z:Z,3)</f>
        <v>0</v>
      </c>
      <c r="C74" s="6">
        <f>B74/B77</f>
        <v>0</v>
      </c>
    </row>
    <row r="75" spans="1:4" x14ac:dyDescent="0.25">
      <c r="A75" s="5" t="s">
        <v>9</v>
      </c>
      <c r="B75" s="5">
        <f>COUNTIF(Z:Z,2)</f>
        <v>0</v>
      </c>
      <c r="C75" s="6">
        <f>B75/B77</f>
        <v>0</v>
      </c>
    </row>
    <row r="76" spans="1:4" x14ac:dyDescent="0.25">
      <c r="A76" s="5" t="s">
        <v>10</v>
      </c>
      <c r="B76" s="5">
        <f>COUNTIF(Z:Z,1)</f>
        <v>0</v>
      </c>
      <c r="C76" s="6">
        <f>B76/B77</f>
        <v>0</v>
      </c>
    </row>
    <row r="77" spans="1:4" x14ac:dyDescent="0.25">
      <c r="A77" s="7" t="s">
        <v>11</v>
      </c>
      <c r="B77" s="7">
        <f>SUM(B72:B76)</f>
        <v>42</v>
      </c>
      <c r="C77" s="8">
        <v>1</v>
      </c>
    </row>
    <row r="78" spans="1:4" x14ac:dyDescent="0.25">
      <c r="B78" s="1">
        <v>0</v>
      </c>
    </row>
    <row r="79" spans="1:4" x14ac:dyDescent="0.25">
      <c r="A79" s="4" t="s">
        <v>22</v>
      </c>
      <c r="B79" s="5" t="s">
        <v>4</v>
      </c>
      <c r="C79" s="6" t="s">
        <v>5</v>
      </c>
    </row>
    <row r="80" spans="1:4" x14ac:dyDescent="0.25">
      <c r="A80" s="5" t="s">
        <v>6</v>
      </c>
      <c r="B80" s="5">
        <f>COUNTIF(AA:AA,5)</f>
        <v>0</v>
      </c>
      <c r="C80" s="6">
        <f>B80/B85</f>
        <v>0</v>
      </c>
    </row>
    <row r="81" spans="1:3" x14ac:dyDescent="0.25">
      <c r="A81" s="5" t="s">
        <v>7</v>
      </c>
      <c r="B81" s="5">
        <v>42</v>
      </c>
      <c r="C81" s="6">
        <f>B81/B85</f>
        <v>1</v>
      </c>
    </row>
    <row r="82" spans="1:3" x14ac:dyDescent="0.25">
      <c r="A82" s="5" t="s">
        <v>8</v>
      </c>
      <c r="B82" s="5">
        <v>0</v>
      </c>
      <c r="C82" s="6">
        <f>B82/B85</f>
        <v>0</v>
      </c>
    </row>
    <row r="83" spans="1:3" x14ac:dyDescent="0.25">
      <c r="A83" s="5" t="s">
        <v>9</v>
      </c>
      <c r="B83" s="5">
        <f>COUNTIF(AA:AA,2)</f>
        <v>0</v>
      </c>
      <c r="C83" s="6">
        <f>B83/B85</f>
        <v>0</v>
      </c>
    </row>
    <row r="84" spans="1:3" x14ac:dyDescent="0.25">
      <c r="A84" s="5" t="s">
        <v>10</v>
      </c>
      <c r="B84" s="5">
        <f>COUNTIF(AA:AA,1)</f>
        <v>0</v>
      </c>
      <c r="C84" s="6">
        <f>B84/B85</f>
        <v>0</v>
      </c>
    </row>
    <row r="85" spans="1:3" x14ac:dyDescent="0.25">
      <c r="A85" s="7" t="s">
        <v>11</v>
      </c>
      <c r="B85" s="7">
        <f>SUM(B80:B84)</f>
        <v>42</v>
      </c>
      <c r="C85" s="8">
        <v>1</v>
      </c>
    </row>
    <row r="86" spans="1:3" x14ac:dyDescent="0.25">
      <c r="B86" s="1">
        <v>0</v>
      </c>
    </row>
    <row r="87" spans="1:3" x14ac:dyDescent="0.25">
      <c r="A87" s="4" t="s">
        <v>23</v>
      </c>
      <c r="B87" s="5" t="s">
        <v>4</v>
      </c>
      <c r="C87" s="6" t="s">
        <v>5</v>
      </c>
    </row>
    <row r="88" spans="1:3" x14ac:dyDescent="0.25">
      <c r="A88" s="5" t="s">
        <v>6</v>
      </c>
      <c r="B88" s="5">
        <v>42</v>
      </c>
      <c r="C88" s="6">
        <f>B88/B93</f>
        <v>1</v>
      </c>
    </row>
    <row r="89" spans="1:3" x14ac:dyDescent="0.25">
      <c r="A89" s="5" t="s">
        <v>7</v>
      </c>
      <c r="B89" s="5"/>
      <c r="C89" s="6">
        <f>B89/B93</f>
        <v>0</v>
      </c>
    </row>
    <row r="90" spans="1:3" x14ac:dyDescent="0.25">
      <c r="A90" s="5" t="s">
        <v>8</v>
      </c>
      <c r="B90" s="5">
        <v>0</v>
      </c>
      <c r="C90" s="6">
        <f>B90/B93</f>
        <v>0</v>
      </c>
    </row>
    <row r="91" spans="1:3" x14ac:dyDescent="0.25">
      <c r="A91" s="5" t="s">
        <v>9</v>
      </c>
      <c r="B91" s="5">
        <f>COUNTIF(AB:AB,2)</f>
        <v>0</v>
      </c>
      <c r="C91" s="6"/>
    </row>
    <row r="92" spans="1:3" x14ac:dyDescent="0.25">
      <c r="A92" s="5" t="s">
        <v>10</v>
      </c>
      <c r="B92" s="5">
        <f>COUNTIF(AB:AB,1)</f>
        <v>0</v>
      </c>
      <c r="C92" s="6"/>
    </row>
    <row r="93" spans="1:3" x14ac:dyDescent="0.25">
      <c r="A93" s="7" t="s">
        <v>11</v>
      </c>
      <c r="B93" s="7">
        <f>SUM(B88:B92)</f>
        <v>42</v>
      </c>
      <c r="C93" s="8">
        <v>1</v>
      </c>
    </row>
    <row r="94" spans="1:3" x14ac:dyDescent="0.25">
      <c r="B94" s="1">
        <v>0</v>
      </c>
    </row>
    <row r="95" spans="1:3" x14ac:dyDescent="0.25">
      <c r="A95" s="4" t="s">
        <v>24</v>
      </c>
      <c r="B95" s="5" t="s">
        <v>4</v>
      </c>
      <c r="C95" s="6" t="s">
        <v>5</v>
      </c>
    </row>
    <row r="96" spans="1:3" x14ac:dyDescent="0.25">
      <c r="A96" s="5" t="s">
        <v>6</v>
      </c>
      <c r="B96" s="5">
        <v>0</v>
      </c>
      <c r="C96" s="6">
        <f>B96/B101</f>
        <v>0</v>
      </c>
    </row>
    <row r="97" spans="1:3" x14ac:dyDescent="0.25">
      <c r="A97" s="5" t="s">
        <v>7</v>
      </c>
      <c r="B97" s="5">
        <v>42</v>
      </c>
      <c r="C97" s="6">
        <f>B97/B101</f>
        <v>1</v>
      </c>
    </row>
    <row r="98" spans="1:3" x14ac:dyDescent="0.25">
      <c r="A98" s="5" t="s">
        <v>8</v>
      </c>
      <c r="B98" s="5">
        <f>COUNTIF(AC:AC,3)</f>
        <v>0</v>
      </c>
      <c r="C98" s="6">
        <f>B98/B101</f>
        <v>0</v>
      </c>
    </row>
    <row r="99" spans="1:3" x14ac:dyDescent="0.25">
      <c r="A99" s="5" t="s">
        <v>9</v>
      </c>
      <c r="B99" s="5">
        <f>COUNTIF(AC:AC,2)</f>
        <v>0</v>
      </c>
      <c r="C99" s="6">
        <f>B99/B101</f>
        <v>0</v>
      </c>
    </row>
    <row r="100" spans="1:3" x14ac:dyDescent="0.25">
      <c r="A100" s="5" t="s">
        <v>10</v>
      </c>
      <c r="B100" s="5">
        <f>COUNTIF(AC:AC,1)</f>
        <v>0</v>
      </c>
      <c r="C100" s="6">
        <f>B100/B101</f>
        <v>0</v>
      </c>
    </row>
    <row r="101" spans="1:3" x14ac:dyDescent="0.25">
      <c r="A101" s="7" t="s">
        <v>11</v>
      </c>
      <c r="B101" s="7">
        <f>SUM(B96:B100)</f>
        <v>42</v>
      </c>
      <c r="C101" s="8">
        <v>1</v>
      </c>
    </row>
    <row r="102" spans="1:3" x14ac:dyDescent="0.25">
      <c r="B102" s="1">
        <v>0</v>
      </c>
    </row>
    <row r="103" spans="1:3" x14ac:dyDescent="0.25">
      <c r="A103" s="4" t="s">
        <v>25</v>
      </c>
      <c r="B103" s="5" t="s">
        <v>4</v>
      </c>
      <c r="C103" s="6" t="s">
        <v>5</v>
      </c>
    </row>
    <row r="104" spans="1:3" x14ac:dyDescent="0.25">
      <c r="A104" s="5" t="s">
        <v>6</v>
      </c>
      <c r="B104" s="5">
        <v>42</v>
      </c>
      <c r="C104" s="6">
        <f>B104/B109</f>
        <v>1</v>
      </c>
    </row>
    <row r="105" spans="1:3" x14ac:dyDescent="0.25">
      <c r="A105" s="5" t="s">
        <v>7</v>
      </c>
      <c r="B105" s="5">
        <v>0</v>
      </c>
      <c r="C105" s="6">
        <f>B105/B109</f>
        <v>0</v>
      </c>
    </row>
    <row r="106" spans="1:3" x14ac:dyDescent="0.25">
      <c r="A106" s="5" t="s">
        <v>8</v>
      </c>
      <c r="B106" s="5">
        <f>COUNTIF(AD:AD,3)</f>
        <v>0</v>
      </c>
      <c r="C106" s="6">
        <f>B106/B109</f>
        <v>0</v>
      </c>
    </row>
    <row r="107" spans="1:3" x14ac:dyDescent="0.25">
      <c r="A107" s="5" t="s">
        <v>9</v>
      </c>
      <c r="B107" s="5">
        <f>COUNTIF(AD:AD,2)</f>
        <v>0</v>
      </c>
      <c r="C107" s="6">
        <f>B107/B109</f>
        <v>0</v>
      </c>
    </row>
    <row r="108" spans="1:3" x14ac:dyDescent="0.25">
      <c r="A108" s="5" t="s">
        <v>10</v>
      </c>
      <c r="B108" s="5">
        <f>COUNTIF(AD:AD,1)</f>
        <v>0</v>
      </c>
      <c r="C108" s="6">
        <f>B108/B109</f>
        <v>0</v>
      </c>
    </row>
    <row r="109" spans="1:3" x14ac:dyDescent="0.25">
      <c r="A109" s="7" t="s">
        <v>11</v>
      </c>
      <c r="B109" s="7">
        <f>SUM(B104:B108)</f>
        <v>42</v>
      </c>
      <c r="C109" s="8">
        <v>1</v>
      </c>
    </row>
    <row r="110" spans="1:3" x14ac:dyDescent="0.25">
      <c r="B110" s="1">
        <v>0</v>
      </c>
    </row>
    <row r="111" spans="1:3" x14ac:dyDescent="0.25">
      <c r="A111" s="4" t="s">
        <v>26</v>
      </c>
      <c r="B111" s="5" t="s">
        <v>4</v>
      </c>
      <c r="C111" s="6" t="s">
        <v>5</v>
      </c>
    </row>
    <row r="112" spans="1:3" x14ac:dyDescent="0.25">
      <c r="A112" s="5" t="s">
        <v>6</v>
      </c>
      <c r="B112" s="5">
        <v>42</v>
      </c>
      <c r="C112" s="6">
        <f>B112/B117</f>
        <v>1</v>
      </c>
    </row>
    <row r="113" spans="1:3" x14ac:dyDescent="0.25">
      <c r="A113" s="5" t="s">
        <v>7</v>
      </c>
      <c r="B113" s="5">
        <v>0</v>
      </c>
      <c r="C113" s="6">
        <f>B113/B117</f>
        <v>0</v>
      </c>
    </row>
    <row r="114" spans="1:3" x14ac:dyDescent="0.25">
      <c r="A114" s="5" t="s">
        <v>8</v>
      </c>
      <c r="B114" s="5">
        <f>COUNTIF(AE:AE,3)</f>
        <v>0</v>
      </c>
      <c r="C114" s="6">
        <f>B114/B117</f>
        <v>0</v>
      </c>
    </row>
    <row r="115" spans="1:3" x14ac:dyDescent="0.25">
      <c r="A115" s="5" t="s">
        <v>9</v>
      </c>
      <c r="B115" s="5">
        <f>COUNTIF(AE:AE,2)</f>
        <v>0</v>
      </c>
      <c r="C115" s="6">
        <f>B115/B117</f>
        <v>0</v>
      </c>
    </row>
    <row r="116" spans="1:3" x14ac:dyDescent="0.25">
      <c r="A116" s="5" t="s">
        <v>10</v>
      </c>
      <c r="B116" s="5">
        <f>COUNTIF(AE:AE,1)</f>
        <v>0</v>
      </c>
      <c r="C116" s="6">
        <f>B116/B117</f>
        <v>0</v>
      </c>
    </row>
    <row r="117" spans="1:3" x14ac:dyDescent="0.25">
      <c r="A117" s="7" t="s">
        <v>11</v>
      </c>
      <c r="B117" s="7">
        <f>SUM(B112:B116)</f>
        <v>42</v>
      </c>
      <c r="C117" s="8">
        <v>1</v>
      </c>
    </row>
    <row r="118" spans="1:3" x14ac:dyDescent="0.25">
      <c r="B118" s="1">
        <v>0</v>
      </c>
    </row>
    <row r="119" spans="1:3" x14ac:dyDescent="0.25">
      <c r="A119" s="4" t="s">
        <v>27</v>
      </c>
      <c r="B119" s="5" t="s">
        <v>4</v>
      </c>
      <c r="C119" s="6" t="s">
        <v>5</v>
      </c>
    </row>
    <row r="120" spans="1:3" x14ac:dyDescent="0.25">
      <c r="A120" s="5" t="s">
        <v>6</v>
      </c>
      <c r="B120" s="5">
        <v>42</v>
      </c>
      <c r="C120" s="6">
        <f>B120/B125</f>
        <v>1</v>
      </c>
    </row>
    <row r="121" spans="1:3" x14ac:dyDescent="0.25">
      <c r="A121" s="5" t="s">
        <v>7</v>
      </c>
      <c r="B121" s="5">
        <f>COUNTIF(AF:AF,4)</f>
        <v>0</v>
      </c>
      <c r="C121" s="6">
        <f>B121/B125</f>
        <v>0</v>
      </c>
    </row>
    <row r="122" spans="1:3" x14ac:dyDescent="0.25">
      <c r="A122" s="5" t="s">
        <v>8</v>
      </c>
      <c r="B122" s="5">
        <v>0</v>
      </c>
      <c r="C122" s="6">
        <f>B122/B125</f>
        <v>0</v>
      </c>
    </row>
    <row r="123" spans="1:3" x14ac:dyDescent="0.25">
      <c r="A123" s="5" t="s">
        <v>9</v>
      </c>
      <c r="B123" s="5">
        <f>COUNTIF(AF:AF,2)</f>
        <v>0</v>
      </c>
      <c r="C123" s="6">
        <f>B123/B125</f>
        <v>0</v>
      </c>
    </row>
    <row r="124" spans="1:3" x14ac:dyDescent="0.25">
      <c r="A124" s="5" t="s">
        <v>10</v>
      </c>
      <c r="B124" s="5">
        <f>COUNTIF(AF:AF,1)</f>
        <v>0</v>
      </c>
      <c r="C124" s="6">
        <f>B124/B125</f>
        <v>0</v>
      </c>
    </row>
    <row r="125" spans="1:3" x14ac:dyDescent="0.25">
      <c r="A125" s="7" t="s">
        <v>11</v>
      </c>
      <c r="B125" s="7">
        <f>SUM(B120:B124)</f>
        <v>42</v>
      </c>
      <c r="C125" s="8">
        <v>1</v>
      </c>
    </row>
    <row r="127" spans="1:3" x14ac:dyDescent="0.25">
      <c r="A127" s="3" t="s">
        <v>28</v>
      </c>
      <c r="B127" s="1">
        <v>0</v>
      </c>
    </row>
    <row r="128" spans="1:3" x14ac:dyDescent="0.25">
      <c r="B128" s="1">
        <v>0</v>
      </c>
    </row>
    <row r="129" spans="1:3" x14ac:dyDescent="0.25">
      <c r="A129" s="4" t="s">
        <v>29</v>
      </c>
      <c r="B129" s="5" t="s">
        <v>4</v>
      </c>
      <c r="C129" s="6" t="s">
        <v>5</v>
      </c>
    </row>
    <row r="130" spans="1:3" x14ac:dyDescent="0.25">
      <c r="A130" s="5" t="s">
        <v>30</v>
      </c>
      <c r="B130" s="5">
        <v>42</v>
      </c>
      <c r="C130" s="6">
        <f>B130/B135</f>
        <v>1</v>
      </c>
    </row>
    <row r="131" spans="1:3" x14ac:dyDescent="0.25">
      <c r="A131" s="5" t="s">
        <v>31</v>
      </c>
      <c r="B131" s="5">
        <f>COUNTIF(AG:AG,2)</f>
        <v>0</v>
      </c>
      <c r="C131" s="6">
        <f>B131/B135</f>
        <v>0</v>
      </c>
    </row>
    <row r="132" spans="1:3" x14ac:dyDescent="0.25">
      <c r="A132" s="5" t="s">
        <v>8</v>
      </c>
      <c r="B132" s="5">
        <f>COUNTIF(AG:AG,3)</f>
        <v>0</v>
      </c>
      <c r="C132" s="6">
        <f>B132/B135</f>
        <v>0</v>
      </c>
    </row>
    <row r="133" spans="1:3" x14ac:dyDescent="0.25">
      <c r="A133" s="5" t="s">
        <v>32</v>
      </c>
      <c r="B133" s="5">
        <f>COUNTIF(AG:AG,4)</f>
        <v>0</v>
      </c>
      <c r="C133" s="6">
        <f>B133/B135</f>
        <v>0</v>
      </c>
    </row>
    <row r="134" spans="1:3" x14ac:dyDescent="0.25">
      <c r="A134" s="5" t="s">
        <v>33</v>
      </c>
      <c r="B134" s="5">
        <f>COUNTIF(AG:AG,5)</f>
        <v>0</v>
      </c>
      <c r="C134" s="6">
        <f>B134/B135</f>
        <v>0</v>
      </c>
    </row>
    <row r="135" spans="1:3" x14ac:dyDescent="0.25">
      <c r="A135" s="7" t="s">
        <v>11</v>
      </c>
      <c r="B135" s="7">
        <f>SUM(B130:B134)</f>
        <v>42</v>
      </c>
      <c r="C135" s="8">
        <v>1</v>
      </c>
    </row>
    <row r="136" spans="1:3" x14ac:dyDescent="0.25">
      <c r="A136" s="3"/>
      <c r="B136" s="1">
        <v>0</v>
      </c>
    </row>
    <row r="137" spans="1:3" x14ac:dyDescent="0.25">
      <c r="A137" s="4" t="s">
        <v>34</v>
      </c>
      <c r="B137" s="12" t="s">
        <v>4</v>
      </c>
      <c r="C137" s="13" t="s">
        <v>5</v>
      </c>
    </row>
    <row r="138" spans="1:3" x14ac:dyDescent="0.25">
      <c r="A138" s="5" t="s">
        <v>35</v>
      </c>
      <c r="B138" s="5">
        <v>42</v>
      </c>
      <c r="C138" s="6">
        <f>B138/B145</f>
        <v>0.2</v>
      </c>
    </row>
    <row r="139" spans="1:3" x14ac:dyDescent="0.25">
      <c r="A139" s="5" t="s">
        <v>36</v>
      </c>
      <c r="B139" s="5">
        <v>42</v>
      </c>
      <c r="C139" s="6">
        <f>B139/B145</f>
        <v>0.2</v>
      </c>
    </row>
    <row r="140" spans="1:3" x14ac:dyDescent="0.25">
      <c r="A140" s="5" t="s">
        <v>37</v>
      </c>
      <c r="B140" s="5">
        <v>42</v>
      </c>
      <c r="C140" s="6">
        <f>B140/B145</f>
        <v>0.2</v>
      </c>
    </row>
    <row r="141" spans="1:3" x14ac:dyDescent="0.25">
      <c r="A141" s="5" t="s">
        <v>38</v>
      </c>
      <c r="B141" s="5"/>
      <c r="C141" s="6">
        <f>B141/B145</f>
        <v>0</v>
      </c>
    </row>
    <row r="142" spans="1:3" x14ac:dyDescent="0.25">
      <c r="A142" s="5" t="s">
        <v>39</v>
      </c>
      <c r="B142" s="5">
        <v>42</v>
      </c>
      <c r="C142" s="6">
        <f>B142/B145</f>
        <v>0.2</v>
      </c>
    </row>
    <row r="143" spans="1:3" x14ac:dyDescent="0.25">
      <c r="A143" s="5" t="s">
        <v>40</v>
      </c>
      <c r="B143" s="5">
        <v>42</v>
      </c>
      <c r="C143" s="6">
        <f>B143/B145</f>
        <v>0.2</v>
      </c>
    </row>
    <row r="144" spans="1:3" x14ac:dyDescent="0.25">
      <c r="A144" s="5" t="s">
        <v>41</v>
      </c>
      <c r="B144" s="5"/>
      <c r="C144" s="6">
        <f>B144/B145</f>
        <v>0</v>
      </c>
    </row>
    <row r="145" spans="1:3" x14ac:dyDescent="0.25">
      <c r="A145" s="7" t="s">
        <v>11</v>
      </c>
      <c r="B145" s="7">
        <f>SUM(B138:B144)</f>
        <v>210</v>
      </c>
      <c r="C145" s="8">
        <f>SUM(C138:C144)</f>
        <v>1</v>
      </c>
    </row>
    <row r="146" spans="1:3" x14ac:dyDescent="0.25">
      <c r="B146" s="1">
        <v>0</v>
      </c>
    </row>
    <row r="147" spans="1:3" x14ac:dyDescent="0.25">
      <c r="A147" s="4" t="s">
        <v>42</v>
      </c>
      <c r="B147" s="12" t="s">
        <v>4</v>
      </c>
      <c r="C147" s="13" t="s">
        <v>5</v>
      </c>
    </row>
    <row r="148" spans="1:3" x14ac:dyDescent="0.25">
      <c r="A148" s="5" t="s">
        <v>43</v>
      </c>
      <c r="B148" s="5">
        <v>42</v>
      </c>
      <c r="C148" s="6">
        <f>B148/B162</f>
        <v>0.2</v>
      </c>
    </row>
    <row r="149" spans="1:3" x14ac:dyDescent="0.25">
      <c r="A149" s="5" t="s">
        <v>44</v>
      </c>
      <c r="B149" s="5">
        <v>42</v>
      </c>
      <c r="C149" s="6">
        <f>B149/B162</f>
        <v>0.2</v>
      </c>
    </row>
    <row r="150" spans="1:3" x14ac:dyDescent="0.25">
      <c r="A150" s="5" t="s">
        <v>45</v>
      </c>
      <c r="B150" s="5"/>
      <c r="C150" s="6">
        <f>B150/B162</f>
        <v>0</v>
      </c>
    </row>
    <row r="151" spans="1:3" x14ac:dyDescent="0.25">
      <c r="A151" s="5" t="s">
        <v>46</v>
      </c>
      <c r="B151" s="5"/>
      <c r="C151" s="6">
        <f>B151/B162</f>
        <v>0</v>
      </c>
    </row>
    <row r="152" spans="1:3" x14ac:dyDescent="0.25">
      <c r="A152" s="5" t="s">
        <v>47</v>
      </c>
      <c r="B152" s="5"/>
      <c r="C152" s="6">
        <f>B152/B162</f>
        <v>0</v>
      </c>
    </row>
    <row r="153" spans="1:3" x14ac:dyDescent="0.25">
      <c r="A153" s="5" t="s">
        <v>48</v>
      </c>
      <c r="B153" s="5"/>
      <c r="C153" s="6">
        <f>B153/B162</f>
        <v>0</v>
      </c>
    </row>
    <row r="154" spans="1:3" x14ac:dyDescent="0.25">
      <c r="A154" s="5" t="s">
        <v>49</v>
      </c>
      <c r="B154" s="5">
        <v>42</v>
      </c>
      <c r="C154" s="6">
        <f>B154/B162</f>
        <v>0.2</v>
      </c>
    </row>
    <row r="155" spans="1:3" x14ac:dyDescent="0.25">
      <c r="A155" s="5" t="s">
        <v>50</v>
      </c>
      <c r="B155" s="5"/>
      <c r="C155" s="6">
        <f>B155/B162</f>
        <v>0</v>
      </c>
    </row>
    <row r="156" spans="1:3" x14ac:dyDescent="0.25">
      <c r="A156" s="5" t="s">
        <v>51</v>
      </c>
      <c r="B156" s="5"/>
      <c r="C156" s="6">
        <f>B156/B162</f>
        <v>0</v>
      </c>
    </row>
    <row r="157" spans="1:3" x14ac:dyDescent="0.25">
      <c r="A157" s="5" t="s">
        <v>52</v>
      </c>
      <c r="B157" s="5"/>
      <c r="C157" s="6">
        <f>B157/B162</f>
        <v>0</v>
      </c>
    </row>
    <row r="158" spans="1:3" x14ac:dyDescent="0.25">
      <c r="A158" s="5" t="s">
        <v>53</v>
      </c>
      <c r="B158" s="5">
        <v>42</v>
      </c>
      <c r="C158" s="6">
        <f>B158/B162</f>
        <v>0.2</v>
      </c>
    </row>
    <row r="159" spans="1:3" x14ac:dyDescent="0.25">
      <c r="A159" s="5" t="s">
        <v>54</v>
      </c>
      <c r="B159" s="5">
        <v>42</v>
      </c>
      <c r="C159" s="6">
        <f>B159/B162</f>
        <v>0.2</v>
      </c>
    </row>
    <row r="160" spans="1:3" x14ac:dyDescent="0.25">
      <c r="A160" s="5" t="s">
        <v>55</v>
      </c>
      <c r="B160" s="5"/>
      <c r="C160" s="6">
        <f>B160/B162</f>
        <v>0</v>
      </c>
    </row>
    <row r="161" spans="1:3" x14ac:dyDescent="0.25">
      <c r="A161" s="5" t="s">
        <v>41</v>
      </c>
      <c r="B161" s="5"/>
      <c r="C161" s="6">
        <f>B161/B162</f>
        <v>0</v>
      </c>
    </row>
    <row r="162" spans="1:3" x14ac:dyDescent="0.25">
      <c r="A162" s="7" t="s">
        <v>11</v>
      </c>
      <c r="B162" s="7">
        <f>SUM(B148:B161)</f>
        <v>210</v>
      </c>
      <c r="C162" s="8">
        <f>SUM(C148:C161)</f>
        <v>1</v>
      </c>
    </row>
    <row r="163" spans="1:3" x14ac:dyDescent="0.25">
      <c r="B163" s="1">
        <v>0</v>
      </c>
    </row>
    <row r="164" spans="1:3" x14ac:dyDescent="0.25">
      <c r="A164" s="4" t="s">
        <v>56</v>
      </c>
      <c r="B164" s="12" t="s">
        <v>4</v>
      </c>
      <c r="C164" s="13" t="s">
        <v>5</v>
      </c>
    </row>
    <row r="165" spans="1:3" x14ac:dyDescent="0.25">
      <c r="A165" s="5" t="s">
        <v>57</v>
      </c>
      <c r="B165" s="14">
        <v>42</v>
      </c>
      <c r="C165" s="6">
        <f>B165/B167</f>
        <v>1</v>
      </c>
    </row>
    <row r="166" spans="1:3" x14ac:dyDescent="0.25">
      <c r="A166" s="5" t="s">
        <v>58</v>
      </c>
      <c r="B166" s="14">
        <f>COUNTIF(AJ:AJ,"19-2")</f>
        <v>0</v>
      </c>
      <c r="C166" s="6">
        <f>B166/B167</f>
        <v>0</v>
      </c>
    </row>
    <row r="167" spans="1:3" x14ac:dyDescent="0.25">
      <c r="A167" s="7" t="s">
        <v>11</v>
      </c>
      <c r="B167" s="7">
        <f>SUM(B165:B166)</f>
        <v>42</v>
      </c>
      <c r="C167" s="8">
        <f>SUM(C165:C166)</f>
        <v>1</v>
      </c>
    </row>
    <row r="168" spans="1:3" x14ac:dyDescent="0.25">
      <c r="B168" s="1">
        <v>0</v>
      </c>
    </row>
    <row r="169" spans="1:3" x14ac:dyDescent="0.25">
      <c r="A169" s="4" t="s">
        <v>59</v>
      </c>
      <c r="B169" s="12" t="s">
        <v>4</v>
      </c>
      <c r="C169" s="13" t="s">
        <v>5</v>
      </c>
    </row>
    <row r="170" spans="1:3" x14ac:dyDescent="0.25">
      <c r="A170" s="5" t="s">
        <v>31</v>
      </c>
      <c r="B170" s="5">
        <v>42</v>
      </c>
      <c r="C170" s="6">
        <f>B170/B172</f>
        <v>1</v>
      </c>
    </row>
    <row r="171" spans="1:3" x14ac:dyDescent="0.25">
      <c r="A171" s="5" t="s">
        <v>60</v>
      </c>
      <c r="B171" s="5">
        <f>COUNTIF(AK:AK,"20-2")</f>
        <v>0</v>
      </c>
      <c r="C171" s="6">
        <f>B171/B172</f>
        <v>0</v>
      </c>
    </row>
    <row r="172" spans="1:3" x14ac:dyDescent="0.25">
      <c r="A172" s="7" t="s">
        <v>11</v>
      </c>
      <c r="B172" s="7">
        <f>SUM(B170:B171)</f>
        <v>42</v>
      </c>
      <c r="C172" s="8">
        <f>SUM(C170:C171)</f>
        <v>1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中護學院</vt:lpstr>
      <vt:lpstr>老服系</vt:lpstr>
      <vt:lpstr>美容系</vt:lpstr>
      <vt:lpstr>護理系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航 吳</cp:lastModifiedBy>
  <dcterms:created xsi:type="dcterms:W3CDTF">2017-03-08T07:01:00Z</dcterms:created>
  <dcterms:modified xsi:type="dcterms:W3CDTF">2024-11-11T03:07:54Z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1193A7977D924A5A9AB1E97AC1C8B739_12</vt:lpwstr>
  </property>
  <property fmtid="{D5CDD505-2E9C-101B-9397-08002B2CF9AE}" pid="3" name="KSOProductBuildVer">
    <vt:lpwstr>1033-12.2.0.18283</vt:lpwstr>
  </property>
</Properties>
</file>